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jacquiepeterson/Desktop/"/>
    </mc:Choice>
  </mc:AlternateContent>
  <xr:revisionPtr revIDLastSave="0" documentId="8_{F1638F57-ACCA-AB4D-B62C-CDF0C577F5C5}" xr6:coauthVersionLast="47" xr6:coauthVersionMax="47" xr10:uidLastSave="{00000000-0000-0000-0000-000000000000}"/>
  <bookViews>
    <workbookView xWindow="0" yWindow="760" windowWidth="30240" windowHeight="17180" xr2:uid="{00000000-000D-0000-FFFF-FFFF00000000}"/>
  </bookViews>
  <sheets>
    <sheet name="CI Capabilit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Vc8u6o2qBcDlh3sZlrHlY2ECuRQ=="/>
    </ext>
  </extLst>
</workbook>
</file>

<file path=xl/calcChain.xml><?xml version="1.0" encoding="utf-8"?>
<calcChain xmlns="http://schemas.openxmlformats.org/spreadsheetml/2006/main">
  <c r="I120" i="1" l="1"/>
  <c r="G120" i="1"/>
  <c r="E120" i="1"/>
  <c r="I119" i="1"/>
  <c r="G119" i="1"/>
  <c r="E119" i="1"/>
  <c r="I118" i="1"/>
  <c r="G118" i="1"/>
  <c r="E118" i="1"/>
  <c r="I130" i="1"/>
  <c r="G130" i="1"/>
  <c r="E130" i="1"/>
  <c r="I129" i="1"/>
  <c r="G129" i="1"/>
  <c r="E129" i="1"/>
  <c r="I128" i="1"/>
  <c r="G128" i="1"/>
  <c r="E128" i="1"/>
  <c r="I127" i="1"/>
  <c r="G127" i="1"/>
  <c r="E127" i="1"/>
  <c r="I126" i="1"/>
  <c r="G126" i="1"/>
  <c r="E126" i="1"/>
  <c r="I125" i="1"/>
  <c r="G125" i="1"/>
  <c r="E125" i="1"/>
  <c r="I124" i="1"/>
  <c r="G124" i="1"/>
  <c r="E124" i="1"/>
  <c r="I123" i="1"/>
  <c r="G123" i="1"/>
  <c r="E123" i="1"/>
  <c r="I122" i="1"/>
  <c r="G122" i="1"/>
  <c r="E122" i="1"/>
  <c r="I116" i="1"/>
  <c r="G116" i="1"/>
  <c r="E116" i="1"/>
  <c r="I115" i="1"/>
  <c r="G115" i="1"/>
  <c r="E115" i="1"/>
  <c r="I114" i="1"/>
  <c r="G114" i="1"/>
  <c r="E114" i="1"/>
  <c r="I113" i="1"/>
  <c r="G113" i="1"/>
  <c r="E113" i="1"/>
  <c r="I112" i="1"/>
  <c r="G112" i="1"/>
  <c r="E112" i="1"/>
  <c r="I111" i="1"/>
  <c r="G111" i="1"/>
  <c r="E111" i="1"/>
  <c r="I110" i="1"/>
  <c r="G110" i="1"/>
  <c r="E110" i="1"/>
  <c r="I109" i="1"/>
  <c r="G109" i="1"/>
  <c r="E109" i="1"/>
  <c r="I108" i="1"/>
  <c r="G108" i="1"/>
  <c r="E108" i="1"/>
  <c r="I107" i="1"/>
  <c r="G107" i="1"/>
  <c r="E107" i="1"/>
  <c r="I106" i="1"/>
  <c r="G106" i="1"/>
  <c r="E106" i="1"/>
  <c r="I104" i="1"/>
  <c r="G104" i="1"/>
  <c r="E104" i="1"/>
  <c r="I103" i="1"/>
  <c r="G103" i="1"/>
  <c r="E103" i="1"/>
  <c r="I102" i="1"/>
  <c r="G102" i="1"/>
  <c r="E102" i="1"/>
  <c r="I101" i="1"/>
  <c r="G101" i="1"/>
  <c r="E101" i="1"/>
  <c r="I100" i="1"/>
  <c r="G100" i="1"/>
  <c r="E100" i="1"/>
  <c r="I99" i="1"/>
  <c r="G99" i="1"/>
  <c r="E99" i="1"/>
  <c r="I98" i="1"/>
  <c r="G98" i="1"/>
  <c r="E98" i="1"/>
  <c r="I97" i="1"/>
  <c r="G97" i="1"/>
  <c r="E97" i="1"/>
  <c r="I96" i="1"/>
  <c r="G96" i="1"/>
  <c r="E96" i="1"/>
  <c r="I95" i="1"/>
  <c r="G95" i="1"/>
  <c r="E95" i="1"/>
  <c r="I94" i="1"/>
  <c r="G94" i="1"/>
  <c r="E94" i="1"/>
  <c r="I92" i="1"/>
  <c r="G92" i="1"/>
  <c r="E92" i="1"/>
  <c r="I91" i="1"/>
  <c r="G91" i="1"/>
  <c r="E91" i="1"/>
  <c r="I90" i="1"/>
  <c r="G90" i="1"/>
  <c r="E90" i="1"/>
  <c r="I89" i="1"/>
  <c r="G89" i="1"/>
  <c r="E89" i="1"/>
  <c r="I88" i="1"/>
  <c r="G88" i="1"/>
  <c r="E88" i="1"/>
  <c r="I87" i="1"/>
  <c r="G87" i="1"/>
  <c r="E87" i="1"/>
  <c r="I86" i="1"/>
  <c r="G86" i="1"/>
  <c r="E86" i="1"/>
  <c r="I85" i="1"/>
  <c r="G85" i="1"/>
  <c r="E85" i="1"/>
  <c r="I84" i="1"/>
  <c r="G84" i="1"/>
  <c r="E84" i="1"/>
  <c r="I83" i="1"/>
  <c r="G83" i="1"/>
  <c r="E83" i="1"/>
  <c r="I82" i="1"/>
  <c r="G82" i="1"/>
  <c r="E82" i="1"/>
  <c r="I81" i="1"/>
  <c r="G81" i="1"/>
  <c r="E81" i="1"/>
  <c r="I79" i="1"/>
  <c r="G79" i="1"/>
  <c r="E79" i="1"/>
  <c r="I78" i="1"/>
  <c r="G78" i="1"/>
  <c r="E78" i="1"/>
  <c r="I77" i="1"/>
  <c r="G77" i="1"/>
  <c r="E77" i="1"/>
  <c r="I76" i="1"/>
  <c r="G76" i="1"/>
  <c r="E76" i="1"/>
  <c r="I74" i="1"/>
  <c r="G74" i="1"/>
  <c r="E74" i="1"/>
  <c r="I73" i="1"/>
  <c r="G73" i="1"/>
  <c r="E73" i="1"/>
  <c r="I72" i="1"/>
  <c r="G72" i="1"/>
  <c r="E72" i="1"/>
  <c r="I71" i="1"/>
  <c r="G71" i="1"/>
  <c r="E71" i="1"/>
  <c r="I70" i="1"/>
  <c r="G70" i="1"/>
  <c r="E70" i="1"/>
  <c r="I69" i="1"/>
  <c r="G69" i="1"/>
  <c r="E69" i="1"/>
  <c r="I68" i="1"/>
  <c r="G68" i="1"/>
  <c r="E68" i="1"/>
  <c r="I67" i="1"/>
  <c r="G67" i="1"/>
  <c r="E67" i="1"/>
  <c r="I66" i="1"/>
  <c r="G66" i="1"/>
  <c r="E66" i="1"/>
  <c r="I65" i="1"/>
  <c r="G65" i="1"/>
  <c r="E65" i="1"/>
  <c r="I64" i="1"/>
  <c r="G64" i="1"/>
  <c r="E64" i="1"/>
  <c r="I62" i="1"/>
  <c r="G62" i="1"/>
  <c r="E62" i="1"/>
  <c r="I61" i="1"/>
  <c r="G61" i="1"/>
  <c r="E61" i="1"/>
  <c r="I60" i="1"/>
  <c r="G60" i="1"/>
  <c r="E60" i="1"/>
  <c r="I59" i="1"/>
  <c r="G59" i="1"/>
  <c r="E59" i="1"/>
  <c r="I58" i="1"/>
  <c r="G58" i="1"/>
  <c r="E58" i="1"/>
  <c r="I57" i="1"/>
  <c r="G57" i="1"/>
  <c r="E57" i="1"/>
  <c r="I56" i="1"/>
  <c r="G56" i="1"/>
  <c r="E56" i="1"/>
  <c r="I55" i="1"/>
  <c r="G55" i="1"/>
  <c r="E55" i="1"/>
  <c r="I54" i="1"/>
  <c r="G54" i="1"/>
  <c r="E54" i="1"/>
  <c r="I53" i="1"/>
  <c r="G53" i="1"/>
  <c r="E53" i="1"/>
  <c r="I52" i="1"/>
  <c r="G52" i="1"/>
  <c r="E52" i="1"/>
  <c r="I51" i="1"/>
  <c r="G51" i="1"/>
  <c r="E51" i="1"/>
  <c r="I50" i="1"/>
  <c r="G50" i="1"/>
  <c r="E50" i="1"/>
  <c r="I49" i="1"/>
  <c r="G49" i="1"/>
  <c r="E49" i="1"/>
  <c r="I48" i="1"/>
  <c r="G48" i="1"/>
  <c r="E48" i="1"/>
  <c r="I47" i="1"/>
  <c r="G47" i="1"/>
  <c r="E47" i="1"/>
  <c r="I46" i="1"/>
  <c r="G46" i="1"/>
  <c r="E46" i="1"/>
  <c r="I45" i="1"/>
  <c r="G45" i="1"/>
  <c r="E45" i="1"/>
  <c r="I43" i="1"/>
  <c r="G43" i="1"/>
  <c r="E43" i="1"/>
  <c r="I42" i="1"/>
  <c r="G42" i="1"/>
  <c r="E42" i="1"/>
  <c r="I41" i="1"/>
  <c r="G41" i="1"/>
  <c r="E41" i="1"/>
  <c r="I40" i="1"/>
  <c r="G40" i="1"/>
  <c r="E40" i="1"/>
  <c r="I39" i="1"/>
  <c r="G39" i="1"/>
  <c r="E39" i="1"/>
  <c r="I38" i="1"/>
  <c r="G38" i="1"/>
  <c r="E38" i="1"/>
  <c r="I37" i="1"/>
  <c r="G37" i="1"/>
  <c r="E37" i="1"/>
  <c r="I36" i="1"/>
  <c r="G36" i="1"/>
  <c r="E36" i="1"/>
  <c r="I35" i="1"/>
  <c r="G35" i="1"/>
  <c r="E35" i="1"/>
  <c r="I34" i="1"/>
  <c r="G34" i="1"/>
  <c r="E34" i="1"/>
  <c r="I32" i="1"/>
  <c r="G32" i="1"/>
  <c r="E32" i="1"/>
  <c r="I31" i="1"/>
  <c r="G31" i="1"/>
  <c r="E31" i="1"/>
  <c r="I30" i="1"/>
  <c r="G30" i="1"/>
  <c r="E30" i="1"/>
  <c r="I29" i="1"/>
  <c r="G29" i="1"/>
  <c r="E29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1" i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  <c r="G131" i="1" l="1"/>
  <c r="H131" i="1" s="1"/>
  <c r="I131" i="1"/>
  <c r="J131" i="1" s="1"/>
  <c r="E131" i="1"/>
  <c r="F131" i="1" s="1"/>
</calcChain>
</file>

<file path=xl/sharedStrings.xml><?xml version="1.0" encoding="utf-8"?>
<sst xmlns="http://schemas.openxmlformats.org/spreadsheetml/2006/main" count="137" uniqueCount="137">
  <si>
    <t>Conversation Intelligence Platform for the Contact Center</t>
  </si>
  <si>
    <t>Use this vendor evaluation worksheet to evaluate and score vendors across the core capabilities of a conversation intelligence platform</t>
  </si>
  <si>
    <t>(Importance: N/A = Don't Need ; Low = Could Have ; Medium = Should Have ; High = Must Have)
(Vendor Scoring: 0 = Not Available ; 1 = Poor ; 2 = Fair ; 3 = Satisfactory ; 4 = Good ; 5 = Excellent)</t>
  </si>
  <si>
    <t xml:space="preserve">CI Capabilities </t>
  </si>
  <si>
    <t xml:space="preserve">Description </t>
  </si>
  <si>
    <t xml:space="preserve">Importance </t>
  </si>
  <si>
    <t>Vendor 1</t>
  </si>
  <si>
    <t>Vendor 2</t>
  </si>
  <si>
    <t>Vendor 3</t>
  </si>
  <si>
    <t xml:space="preserve">Company Information </t>
  </si>
  <si>
    <t>Organization overview</t>
  </si>
  <si>
    <t xml:space="preserve">Size of AI and Maching learning team, and roles </t>
  </si>
  <si>
    <r>
      <rPr>
        <sz val="10"/>
        <color rgb="FF000000"/>
        <rFont val="Inter"/>
      </rPr>
      <t xml:space="preserve">Number of customers and </t>
    </r>
    <r>
      <rPr>
        <sz val="10"/>
        <color rgb="FFFF0000"/>
        <rFont val="Inter"/>
      </rPr>
      <t>[YOUR INDUSTRY]</t>
    </r>
    <r>
      <rPr>
        <sz val="10"/>
        <color rgb="FF000000"/>
        <rFont val="Inter"/>
      </rPr>
      <t xml:space="preserve"> expertise </t>
    </r>
  </si>
  <si>
    <t>List all subcontractors and service providers accessing data/providing services; Be sure to include what data is being accessed and for what purpose(s)</t>
  </si>
  <si>
    <t>Financial information to show current and future financial health</t>
  </si>
  <si>
    <t xml:space="preserve">Use Cases </t>
  </si>
  <si>
    <t>Post-interaction analytics and coaching workflow</t>
  </si>
  <si>
    <t>Real-time agent and supervisor assist</t>
  </si>
  <si>
    <t xml:space="preserve">Sales execution for driving better conversions and customer retention </t>
  </si>
  <si>
    <t xml:space="preserve">Customer service for driving better CX </t>
  </si>
  <si>
    <t>Customer experience for driving better CSAT</t>
  </si>
  <si>
    <t>Compliance for reducing risk</t>
  </si>
  <si>
    <t>Reduce costs with operational efficiencies</t>
  </si>
  <si>
    <t>Scale QA team with automation</t>
  </si>
  <si>
    <t>Faster onboarding (i.e. faster time to proficiency, faster time to quota)</t>
  </si>
  <si>
    <t>Reduce agent attrition through better ongoing guidance and coaching</t>
  </si>
  <si>
    <t>Improve agent productivity (i.e. AHT, FCR) and performance</t>
  </si>
  <si>
    <t>Better conversion rates (i.e. new business, upsell)</t>
  </si>
  <si>
    <t>Reduce customer churn</t>
  </si>
  <si>
    <t>A single platform for multi-channel customer and business insights</t>
  </si>
  <si>
    <t>A single platform for both post-interaction and real-time AI with personalization and tailored experiences across users</t>
  </si>
  <si>
    <t>Channels</t>
  </si>
  <si>
    <t>Ability to support voice</t>
  </si>
  <si>
    <t>Ability to support email</t>
  </si>
  <si>
    <t>Ability to support messaging</t>
  </si>
  <si>
    <t>Ability to screen record</t>
  </si>
  <si>
    <t>Language Model and Accuracy</t>
  </si>
  <si>
    <t>Contact Center Focused Language Model + LLM</t>
  </si>
  <si>
    <t>Supports NLP/NLU capabilities</t>
  </si>
  <si>
    <t>Ability to detect customer sentiment with tonality</t>
  </si>
  <si>
    <t>Ability to detect dead air</t>
  </si>
  <si>
    <t>Ability to detect call hold and hold time violations</t>
  </si>
  <si>
    <t>Transcription and sentiment detection accuracy</t>
  </si>
  <si>
    <t>Ability to improve accuracy over time</t>
  </si>
  <si>
    <t>Ability to train accuracy model with unique business terms, etc</t>
  </si>
  <si>
    <t>Provide accuracy feedback directly within the product as well as via support teams (i.e. CSMs)</t>
  </si>
  <si>
    <t>Diarization of mono calls by agent and customer</t>
  </si>
  <si>
    <t>Integrations and Controls</t>
  </si>
  <si>
    <t>CCaaS Agnostic</t>
  </si>
  <si>
    <t xml:space="preserve">Low code or no-code configuration </t>
  </si>
  <si>
    <t>Easy to use, self-service platform (vs. needing additional headcount to manage the system for you such as an analyst)</t>
  </si>
  <si>
    <r>
      <rPr>
        <sz val="10"/>
        <color rgb="FF000000"/>
        <rFont val="Inter"/>
      </rPr>
      <t xml:space="preserve">Integration with HR systems, CRMs, other </t>
    </r>
    <r>
      <rPr>
        <sz val="10"/>
        <color rgb="FFFF0000"/>
        <rFont val="Inter"/>
      </rPr>
      <t>(list all integrations that apply to you before sending)</t>
    </r>
  </si>
  <si>
    <t>Integration with proprietary and third party systems</t>
  </si>
  <si>
    <r>
      <rPr>
        <sz val="10"/>
        <color rgb="FF000000"/>
        <rFont val="Inter"/>
      </rPr>
      <t xml:space="preserve">Export data via RESTful APIs and integrate into third-party systems like BI tools, CRM, other </t>
    </r>
    <r>
      <rPr>
        <sz val="10"/>
        <color rgb="FFFF0000"/>
        <rFont val="Inter"/>
      </rPr>
      <t>(list all API integrations that apply to you before sending)</t>
    </r>
  </si>
  <si>
    <t>Describe all the data types available for export and integration</t>
  </si>
  <si>
    <t>Out-of-the-box Machine Learning-based categorization of key interaction insights</t>
  </si>
  <si>
    <t>User ease in configuring and modifying categories</t>
  </si>
  <si>
    <t>Ability to create a new category and immediately access insights (vs. reprocessing audio to populate new category)</t>
  </si>
  <si>
    <t>Find related keywords and phrases to account for all communication variations within your interactions</t>
  </si>
  <si>
    <t>Max number of categories that can be built</t>
  </si>
  <si>
    <t>Max number of keywords within a category</t>
  </si>
  <si>
    <t>Capturing semantics and acoustics (i.e. agent talking fast, agent talking slow, probing)</t>
  </si>
  <si>
    <t>Support multiple languages and dialects</t>
  </si>
  <si>
    <t>User sync processes</t>
  </si>
  <si>
    <t>Role based permissioning</t>
  </si>
  <si>
    <t>Alert based reporting</t>
  </si>
  <si>
    <t>Data Security</t>
  </si>
  <si>
    <t xml:space="preserve"> </t>
  </si>
  <si>
    <t>Compliance with CCPA, GDPR, HIPAA</t>
  </si>
  <si>
    <t>Certifications for PCI Level 1, SOC 2 Type 2, ISO27001, Hitrust</t>
  </si>
  <si>
    <t>IP restricted platform access</t>
  </si>
  <si>
    <t>Disaster protection with backup capabilities and a recovery process</t>
  </si>
  <si>
    <t>Redact PII and PCI information from interactions, automatically</t>
  </si>
  <si>
    <t>Selective PII and PCI redactions, automatically</t>
  </si>
  <si>
    <t>Secure user authentication and SSO using company credentials</t>
  </si>
  <si>
    <t>Audit log capabilities (who, when, how long)</t>
  </si>
  <si>
    <t>Data encryption policies</t>
  </si>
  <si>
    <t>Data retention policies</t>
  </si>
  <si>
    <t>Security policy documentation</t>
  </si>
  <si>
    <t>Implementation and Support</t>
  </si>
  <si>
    <t>Implementation requirements and level of effort</t>
  </si>
  <si>
    <t>Additional services &amp; maintenance to drive a successful implementation</t>
  </si>
  <si>
    <t xml:space="preserve">Process and timelines for go-live </t>
  </si>
  <si>
    <t>Process of ongoing support for continued adoption &amp; success</t>
  </si>
  <si>
    <t>Quality Assurance</t>
  </si>
  <si>
    <t>Enable custom model for % automation and % human QA</t>
  </si>
  <si>
    <t>Automate QA evaluation responses and view supporting evidence for response</t>
  </si>
  <si>
    <t xml:space="preserve">Train AI model for higher accuracy by correcting automated QA response errors </t>
  </si>
  <si>
    <t>View automated rule annotations</t>
  </si>
  <si>
    <t>Build custom automation rules for QA forms across BU, teams, etc</t>
  </si>
  <si>
    <t>Create quality evaluation form(s) with multiple sections, questions, notes, points or no points</t>
  </si>
  <si>
    <t>Ability to calibrate evaluation scoring across evaluators</t>
  </si>
  <si>
    <t>Use operators (i.e. AND, OR) to further customize automated rules</t>
  </si>
  <si>
    <t>Ability to auto fail evaluations with custom business rule criteria</t>
  </si>
  <si>
    <t>View QA evaluation form in the same workflow as the call player, transcript, and key categories (vs. different screens/tabs)</t>
  </si>
  <si>
    <t>Ability for agents to consume and respond to their evaluation form(s)</t>
  </si>
  <si>
    <t>Ability for agents to dispute an interaction evaluation</t>
  </si>
  <si>
    <t>Agent Performance and Coaching</t>
  </si>
  <si>
    <t>Visibility into overall coaching activities and results</t>
  </si>
  <si>
    <t>View current and historical data on coaching commitments and results</t>
  </si>
  <si>
    <t>Personalized and prioritized coaching actions, auto-generated from scorecards</t>
  </si>
  <si>
    <t>Prioritized coaching actions and tasks based on key KPIs</t>
  </si>
  <si>
    <t xml:space="preserve">Auto-generated agent actions </t>
  </si>
  <si>
    <t>Ability for a coach to recommend agent actions</t>
  </si>
  <si>
    <t>Track agent performance improvement at the metric and sub-metric level</t>
  </si>
  <si>
    <t>Ability for supervisors to compare human and AI-based evaluations per agent</t>
  </si>
  <si>
    <t>Auto-generated coaching effectiveness scores—per manager—based on agent performance</t>
  </si>
  <si>
    <t>Coaching effectiveness reports with multivariable data visualizations (i.e. supervisor, site)</t>
  </si>
  <si>
    <t>Automated coaching follow-up and recognition tasks based on agent improvement (or lack there of)</t>
  </si>
  <si>
    <t xml:space="preserve">Real-Time AI </t>
  </si>
  <si>
    <t>Built on CCaaS integrations via API (vs leveraging audio recordings from agent hardware)</t>
  </si>
  <si>
    <t>Deploy out-of-the-box real-time alerts for situations like hold time violation, negative sentiment, and high speech rate</t>
  </si>
  <si>
    <t>Ability to edit out-of-the-box real-time alerts</t>
  </si>
  <si>
    <t>Create and customize real-time agent experience(s) based on each agent's skill gaps identified through evaluations or coaching</t>
  </si>
  <si>
    <t>Assign custom experience(s) to specific agents, teams, cohorts</t>
  </si>
  <si>
    <t xml:space="preserve">Build smart scripts and checklists for agent adherence during customer interactions </t>
  </si>
  <si>
    <t>Dynamic prompts that surface best practice checklists for handling customer questions, objections, or for serving agent reminders (i.e. to upsell or read compliance statements)</t>
  </si>
  <si>
    <t>Dynamic prompts that surface the most relevant knowledge base links for every customer question, issue, or objection</t>
  </si>
  <si>
    <t>Offer personalized behavioral and communication coaching while on the call</t>
  </si>
  <si>
    <t>Supervisor real-time visibility into active calls and transcripts for live assistance, coaching, call violations</t>
  </si>
  <si>
    <t>Automated summaries that reduce after call work (ACW) for agents</t>
  </si>
  <si>
    <t>Trend reports for supervisors to understand live trends from current or recently concluded customer interactions</t>
  </si>
  <si>
    <t>Business Insights</t>
  </si>
  <si>
    <t>Out-of-the-box evaluation summary and trend dashboards with month over month scores, averages by section/category/question</t>
  </si>
  <si>
    <t>Out-of-the-box dashboards for personas like supervisor, agent, executives</t>
  </si>
  <si>
    <t>Out-of-the-box dashboards for topics like leadership, coaching effectiveness</t>
  </si>
  <si>
    <t>High performer dashboards (i.e. top 10%, top 20%) with timeframe filters such as previous week, month, quarter, year</t>
  </si>
  <si>
    <t>Build unlimited custom dashboards with user permissions</t>
  </si>
  <si>
    <t>Customize dashboards to correlate specific behaviors (i.e. empathy) and customer sentiment scores with key business metrics (i.e. CSAT, FCR)</t>
  </si>
  <si>
    <t>Customize dashboards and reports based on any parameter (i.e. KPIs, coaching data, QA evaluation sections/questions, CRM fields, etc)</t>
  </si>
  <si>
    <t>Set threshold alerts and auto-send emails (i.e. if negative sentiment goes &gt; 6%, trigger email alert to supervisor)</t>
  </si>
  <si>
    <t>Ability to download, share, auto-schedule reports</t>
  </si>
  <si>
    <r>
      <rPr>
        <b/>
        <sz val="12"/>
        <color rgb="FFFFFFFF"/>
        <rFont val="Inter"/>
      </rPr>
      <t xml:space="preserve">Vendor Final Score </t>
    </r>
    <r>
      <rPr>
        <i/>
        <sz val="12"/>
        <color rgb="FFFFFFFF"/>
        <rFont val="Inter"/>
      </rPr>
      <t>(weighted based on importance classification)</t>
    </r>
  </si>
  <si>
    <t>Generative AI Applications</t>
  </si>
  <si>
    <t>Automatically extract knowledge from your KBs and documents to help agents answer questions faster</t>
  </si>
  <si>
    <t>Provide immediate coaching to your agents on what went well and what didn't at the end of the interaction</t>
  </si>
  <si>
    <t>Talk to a Sales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</si>
</sst>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scheme val="minor"/>
    </font>
    <font>
      <b/>
      <sz val="20"/>
      <color theme="1"/>
      <name val="Inter"/>
    </font>
    <font>
      <sz val="11"/>
      <color theme="1"/>
      <name val="Inter"/>
    </font>
    <font>
      <sz val="14"/>
      <color rgb="FF523CE5"/>
      <name val="Inter"/>
    </font>
    <font>
      <sz val="11"/>
      <color rgb="FF000000"/>
      <name val="Calibri"/>
    </font>
    <font>
      <sz val="11"/>
      <name val="Calibri"/>
    </font>
    <font>
      <b/>
      <sz val="12"/>
      <color rgb="FFFFFFFF"/>
      <name val="Inter"/>
    </font>
    <font>
      <sz val="12"/>
      <color theme="1"/>
      <name val="Inter"/>
    </font>
    <font>
      <b/>
      <sz val="10"/>
      <color rgb="FF000000"/>
      <name val="Inter"/>
    </font>
    <font>
      <sz val="10"/>
      <color rgb="FF000000"/>
      <name val="Inter"/>
    </font>
    <font>
      <sz val="10"/>
      <color rgb="FFFF0000"/>
      <name val="Inter"/>
    </font>
    <font>
      <i/>
      <sz val="12"/>
      <color rgb="FFFFFFFF"/>
      <name val="Inter"/>
    </font>
    <font>
      <u/>
      <sz val="11"/>
      <color theme="10"/>
      <name val="Calibri"/>
      <family val="2"/>
      <scheme val="minor"/>
    </font>
    <font>
      <u/>
      <sz val="16"/>
      <color theme="10"/>
      <name val="Inte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23CE5"/>
        <bgColor rgb="FF523CE5"/>
      </patternFill>
    </fill>
    <fill>
      <patternFill patternType="solid">
        <fgColor rgb="FFFFE599"/>
        <bgColor rgb="FFFFE599"/>
      </patternFill>
    </fill>
    <fill>
      <patternFill patternType="solid">
        <fgColor rgb="FF000000"/>
        <bgColor rgb="FF000000"/>
      </patternFill>
    </fill>
    <fill>
      <patternFill patternType="solid">
        <fgColor rgb="FFFFE598"/>
        <bgColor rgb="FFFFE599"/>
      </patternFill>
    </fill>
    <fill>
      <patternFill patternType="solid">
        <fgColor rgb="FFFFE598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B7B7B7"/>
      </right>
      <top style="medium">
        <color rgb="FF000000"/>
      </top>
      <bottom/>
      <diagonal/>
    </border>
    <border>
      <left style="thin">
        <color rgb="FFB7B7B7"/>
      </left>
      <right style="thin">
        <color rgb="FFB7B7B7"/>
      </right>
      <top style="medium">
        <color rgb="FF000000"/>
      </top>
      <bottom/>
      <diagonal/>
    </border>
    <border>
      <left style="thin">
        <color rgb="FFB7B7B7"/>
      </left>
      <right/>
      <top style="medium">
        <color rgb="FF000000"/>
      </top>
      <bottom/>
      <diagonal/>
    </border>
    <border>
      <left style="thin">
        <color rgb="FFB7B7B7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medium">
        <color rgb="FF000000"/>
      </right>
      <top/>
      <bottom style="thin">
        <color rgb="FFB7B7B7"/>
      </bottom>
      <diagonal/>
    </border>
    <border>
      <left style="thin">
        <color rgb="FFB7B7B7"/>
      </left>
      <right style="medium">
        <color rgb="FF000000"/>
      </right>
      <top style="thin">
        <color rgb="FFB7B7B7"/>
      </top>
      <bottom style="thin">
        <color rgb="FFB7B7B7"/>
      </bottom>
      <diagonal/>
    </border>
    <border>
      <left style="medium">
        <color rgb="FF000000"/>
      </left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medium">
        <color rgb="FF000000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rgb="FF000000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7B7B7"/>
      </left>
      <right style="medium">
        <color rgb="FF000000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CCCCCC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CCCCCC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5" borderId="34" xfId="0" applyFont="1" applyFill="1" applyBorder="1" applyAlignment="1">
      <alignment horizontal="left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 wrapText="1"/>
    </xf>
    <xf numFmtId="0" fontId="6" fillId="5" borderId="32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8" fillId="6" borderId="12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top" wrapText="1"/>
    </xf>
    <xf numFmtId="0" fontId="13" fillId="7" borderId="1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0</xdr:rowOff>
    </xdr:from>
    <xdr:ext cx="2695575" cy="962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mos@observe.ai?subject=Interest%20in%20scheduling%20a%20demo%20of%20Observe.AI's%20plat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workbookViewId="0">
      <pane ySplit="5" topLeftCell="A6" activePane="bottomLeft" state="frozen"/>
      <selection pane="bottomLeft" activeCell="C3" sqref="C3"/>
    </sheetView>
  </sheetViews>
  <sheetFormatPr baseColWidth="10" defaultColWidth="14.5" defaultRowHeight="15" customHeight="1"/>
  <cols>
    <col min="1" max="1" width="3.1640625" customWidth="1"/>
    <col min="2" max="2" width="19.5" customWidth="1"/>
    <col min="3" max="3" width="111.6640625" customWidth="1"/>
    <col min="4" max="4" width="15.83203125" customWidth="1"/>
    <col min="5" max="5" width="2.33203125" hidden="1" customWidth="1"/>
    <col min="6" max="6" width="15.83203125" customWidth="1"/>
    <col min="7" max="7" width="2.33203125" hidden="1" customWidth="1"/>
    <col min="8" max="8" width="15.83203125" customWidth="1"/>
    <col min="9" max="9" width="2.33203125" hidden="1" customWidth="1"/>
    <col min="10" max="10" width="15.83203125" customWidth="1"/>
    <col min="11" max="11" width="3.5" customWidth="1"/>
  </cols>
  <sheetData>
    <row r="1" spans="1:26" ht="72.75" customHeight="1">
      <c r="A1" s="1"/>
      <c r="B1" s="1"/>
      <c r="C1" s="2"/>
      <c r="D1" s="50" t="s">
        <v>136</v>
      </c>
      <c r="E1" s="3"/>
      <c r="F1" s="3"/>
      <c r="G1" s="3"/>
      <c r="H1" s="3"/>
      <c r="I1" s="3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" customHeight="1">
      <c r="A2" s="1"/>
      <c r="B2" s="1" t="s">
        <v>0</v>
      </c>
      <c r="C2" s="2"/>
      <c r="D2" s="7"/>
      <c r="E2" s="7"/>
      <c r="F2" s="7"/>
      <c r="G2" s="7"/>
      <c r="H2" s="7"/>
      <c r="I2" s="7"/>
      <c r="J2" s="8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2.5" customHeight="1">
      <c r="A3" s="1"/>
      <c r="B3" s="9" t="s">
        <v>1</v>
      </c>
      <c r="C3" s="10"/>
      <c r="D3" s="10"/>
      <c r="E3" s="10"/>
      <c r="F3" s="10"/>
      <c r="G3" s="10"/>
      <c r="H3" s="10"/>
      <c r="I3" s="10"/>
      <c r="J3" s="11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0.25" customHeight="1">
      <c r="A4" s="1"/>
      <c r="B4" s="46" t="s">
        <v>2</v>
      </c>
      <c r="C4" s="47"/>
      <c r="D4" s="10"/>
      <c r="E4" s="10"/>
      <c r="F4" s="10"/>
      <c r="G4" s="10"/>
      <c r="H4" s="10"/>
      <c r="I4" s="10"/>
      <c r="J4" s="11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>
      <c r="A5" s="1"/>
      <c r="B5" s="12" t="s">
        <v>3</v>
      </c>
      <c r="C5" s="13" t="s">
        <v>4</v>
      </c>
      <c r="D5" s="13" t="s">
        <v>5</v>
      </c>
      <c r="E5" s="13"/>
      <c r="F5" s="13" t="s">
        <v>6</v>
      </c>
      <c r="G5" s="13"/>
      <c r="H5" s="13" t="s">
        <v>7</v>
      </c>
      <c r="I5" s="14"/>
      <c r="J5" s="15" t="s">
        <v>8</v>
      </c>
      <c r="K5" s="1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>
      <c r="A6" s="1"/>
      <c r="B6" s="48" t="s">
        <v>9</v>
      </c>
      <c r="C6" s="49"/>
      <c r="D6" s="17"/>
      <c r="E6" s="17"/>
      <c r="F6" s="17"/>
      <c r="G6" s="18"/>
      <c r="H6" s="17"/>
      <c r="I6" s="18"/>
      <c r="J6" s="19"/>
      <c r="K6" s="2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>
      <c r="A7" s="21"/>
      <c r="B7" s="22"/>
      <c r="C7" s="23" t="s">
        <v>10</v>
      </c>
      <c r="D7" s="23"/>
      <c r="E7" s="23" t="str">
        <f>IF(ISBLANK(D7),"",IF(D7="N/A",0,IF(D7="Low",1,IF(D7="Medium",1.3,IF(D7="High",1.5,""))))*F7)</f>
        <v/>
      </c>
      <c r="F7" s="23"/>
      <c r="G7" s="23" t="str">
        <f t="shared" ref="G7:G11" si="0">IF(ISBLANK(D7),"",IF(D7="N/A",0,IF(D7="Low",1,IF(D7="Medium",1.3,IF(D7="High",1.5,""))))*H7)</f>
        <v/>
      </c>
      <c r="H7" s="23"/>
      <c r="I7" s="23" t="str">
        <f t="shared" ref="I7:I11" si="1">IF(ISBLANK(D7),"",IF(D7="N/A",0,IF(D7="Low",1,IF(D7="Medium",1.3,IF(D7="High",1.5,""))))*J7)</f>
        <v/>
      </c>
      <c r="J7" s="24"/>
      <c r="K7" s="2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21"/>
      <c r="B8" s="22"/>
      <c r="C8" s="23" t="s">
        <v>11</v>
      </c>
      <c r="D8" s="23"/>
      <c r="E8" s="23" t="str">
        <f t="shared" ref="E8:E11" si="2">IF(ISBLANK(D8),"",(IF(D8="N/A",0,IF(D8="Low",1,IF(D8="Medium",1.3,IF(D8="High",1.5,""))))*F8))</f>
        <v/>
      </c>
      <c r="F8" s="23"/>
      <c r="G8" s="23" t="str">
        <f t="shared" si="0"/>
        <v/>
      </c>
      <c r="H8" s="23"/>
      <c r="I8" s="23" t="str">
        <f t="shared" si="1"/>
        <v/>
      </c>
      <c r="J8" s="24"/>
      <c r="K8" s="2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21"/>
      <c r="B9" s="22"/>
      <c r="C9" s="23" t="s">
        <v>12</v>
      </c>
      <c r="D9" s="23"/>
      <c r="E9" s="23" t="str">
        <f t="shared" si="2"/>
        <v/>
      </c>
      <c r="F9" s="23"/>
      <c r="G9" s="23" t="str">
        <f t="shared" si="0"/>
        <v/>
      </c>
      <c r="H9" s="23"/>
      <c r="I9" s="23" t="str">
        <f t="shared" si="1"/>
        <v/>
      </c>
      <c r="J9" s="24"/>
      <c r="K9" s="20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8">
      <c r="A10" s="21"/>
      <c r="B10" s="22"/>
      <c r="C10" s="23" t="s">
        <v>13</v>
      </c>
      <c r="D10" s="23"/>
      <c r="E10" s="23" t="str">
        <f t="shared" si="2"/>
        <v/>
      </c>
      <c r="F10" s="23"/>
      <c r="G10" s="23" t="str">
        <f t="shared" si="0"/>
        <v/>
      </c>
      <c r="H10" s="23"/>
      <c r="I10" s="23" t="str">
        <f t="shared" si="1"/>
        <v/>
      </c>
      <c r="J10" s="24"/>
      <c r="K10" s="2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21"/>
      <c r="B11" s="22"/>
      <c r="C11" s="23" t="s">
        <v>14</v>
      </c>
      <c r="D11" s="23"/>
      <c r="E11" s="23" t="str">
        <f t="shared" si="2"/>
        <v/>
      </c>
      <c r="F11" s="23"/>
      <c r="G11" s="23" t="str">
        <f t="shared" si="0"/>
        <v/>
      </c>
      <c r="H11" s="23"/>
      <c r="I11" s="23" t="str">
        <f t="shared" si="1"/>
        <v/>
      </c>
      <c r="J11" s="24"/>
      <c r="K11" s="20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5"/>
      <c r="B12" s="42" t="s">
        <v>15</v>
      </c>
      <c r="C12" s="43"/>
      <c r="D12" s="17"/>
      <c r="E12" s="17"/>
      <c r="F12" s="17"/>
      <c r="G12" s="17"/>
      <c r="H12" s="17"/>
      <c r="I12" s="17"/>
      <c r="J12" s="19"/>
      <c r="K12" s="2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21"/>
      <c r="B13" s="22"/>
      <c r="C13" s="23" t="s">
        <v>16</v>
      </c>
      <c r="D13" s="23"/>
      <c r="E13" s="23" t="str">
        <f t="shared" ref="E13:E27" si="3">IF(ISBLANK(D13),"",(IF(D13="N/A",0,IF(D13="Low",1,IF(D13="Medium",1.3,IF(D13="High",1.5,""))))*F13))</f>
        <v/>
      </c>
      <c r="F13" s="23"/>
      <c r="G13" s="23" t="str">
        <f t="shared" ref="G13:G27" si="4">IF(ISBLANK(D13),"",IF(D13="N/A",0,IF(D13="Low",1,IF(D13="Medium",1.3,IF(D13="High",1.5,""))))*H13)</f>
        <v/>
      </c>
      <c r="H13" s="23"/>
      <c r="I13" s="23" t="str">
        <f t="shared" ref="I13:I27" si="5">IF(ISBLANK(D13),"",IF(D13="N/A",0,IF(D13="Low",1,IF(D13="Medium",1.3,IF(D13="High",1.5,""))))*J13)</f>
        <v/>
      </c>
      <c r="J13" s="24"/>
      <c r="K13" s="20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1"/>
      <c r="B14" s="22"/>
      <c r="C14" s="23" t="s">
        <v>17</v>
      </c>
      <c r="D14" s="23"/>
      <c r="E14" s="23" t="str">
        <f t="shared" si="3"/>
        <v/>
      </c>
      <c r="F14" s="23"/>
      <c r="G14" s="23" t="str">
        <f t="shared" si="4"/>
        <v/>
      </c>
      <c r="H14" s="23"/>
      <c r="I14" s="23" t="str">
        <f t="shared" si="5"/>
        <v/>
      </c>
      <c r="J14" s="26"/>
      <c r="K14" s="2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21"/>
      <c r="B15" s="22"/>
      <c r="C15" s="23" t="s">
        <v>18</v>
      </c>
      <c r="D15" s="23"/>
      <c r="E15" s="23" t="str">
        <f t="shared" si="3"/>
        <v/>
      </c>
      <c r="F15" s="23"/>
      <c r="G15" s="23" t="str">
        <f t="shared" si="4"/>
        <v/>
      </c>
      <c r="H15" s="23"/>
      <c r="I15" s="23" t="str">
        <f t="shared" si="5"/>
        <v/>
      </c>
      <c r="J15" s="24"/>
      <c r="K15" s="20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21"/>
      <c r="B16" s="22"/>
      <c r="C16" s="23" t="s">
        <v>19</v>
      </c>
      <c r="D16" s="23"/>
      <c r="E16" s="23" t="str">
        <f t="shared" si="3"/>
        <v/>
      </c>
      <c r="F16" s="23"/>
      <c r="G16" s="23" t="str">
        <f t="shared" si="4"/>
        <v/>
      </c>
      <c r="H16" s="23"/>
      <c r="I16" s="23" t="str">
        <f t="shared" si="5"/>
        <v/>
      </c>
      <c r="J16" s="24"/>
      <c r="K16" s="2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21"/>
      <c r="B17" s="22"/>
      <c r="C17" s="23" t="s">
        <v>20</v>
      </c>
      <c r="D17" s="23"/>
      <c r="E17" s="23" t="str">
        <f t="shared" si="3"/>
        <v/>
      </c>
      <c r="F17" s="23"/>
      <c r="G17" s="23" t="str">
        <f t="shared" si="4"/>
        <v/>
      </c>
      <c r="H17" s="23"/>
      <c r="I17" s="23" t="str">
        <f t="shared" si="5"/>
        <v/>
      </c>
      <c r="J17" s="24"/>
      <c r="K17" s="20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21"/>
      <c r="B18" s="22"/>
      <c r="C18" s="23" t="s">
        <v>21</v>
      </c>
      <c r="D18" s="23"/>
      <c r="E18" s="23" t="str">
        <f t="shared" si="3"/>
        <v/>
      </c>
      <c r="F18" s="23"/>
      <c r="G18" s="23" t="str">
        <f t="shared" si="4"/>
        <v/>
      </c>
      <c r="H18" s="23"/>
      <c r="I18" s="23" t="str">
        <f t="shared" si="5"/>
        <v/>
      </c>
      <c r="J18" s="24"/>
      <c r="K18" s="2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21"/>
      <c r="B19" s="22"/>
      <c r="C19" s="23" t="s">
        <v>22</v>
      </c>
      <c r="D19" s="23"/>
      <c r="E19" s="23" t="str">
        <f t="shared" si="3"/>
        <v/>
      </c>
      <c r="F19" s="23"/>
      <c r="G19" s="23" t="str">
        <f t="shared" si="4"/>
        <v/>
      </c>
      <c r="H19" s="23"/>
      <c r="I19" s="23" t="str">
        <f t="shared" si="5"/>
        <v/>
      </c>
      <c r="J19" s="24"/>
      <c r="K19" s="20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21"/>
      <c r="B20" s="22"/>
      <c r="C20" s="23" t="s">
        <v>23</v>
      </c>
      <c r="D20" s="23"/>
      <c r="E20" s="23" t="str">
        <f t="shared" si="3"/>
        <v/>
      </c>
      <c r="F20" s="23"/>
      <c r="G20" s="23" t="str">
        <f t="shared" si="4"/>
        <v/>
      </c>
      <c r="H20" s="23"/>
      <c r="I20" s="23" t="str">
        <f t="shared" si="5"/>
        <v/>
      </c>
      <c r="J20" s="24"/>
      <c r="K20" s="20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21"/>
      <c r="B21" s="22"/>
      <c r="C21" s="23" t="s">
        <v>24</v>
      </c>
      <c r="D21" s="23"/>
      <c r="E21" s="23" t="str">
        <f t="shared" si="3"/>
        <v/>
      </c>
      <c r="F21" s="23"/>
      <c r="G21" s="23" t="str">
        <f t="shared" si="4"/>
        <v/>
      </c>
      <c r="H21" s="23"/>
      <c r="I21" s="23" t="str">
        <f t="shared" si="5"/>
        <v/>
      </c>
      <c r="J21" s="24"/>
      <c r="K21" s="20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21"/>
      <c r="B22" s="22"/>
      <c r="C22" s="23" t="s">
        <v>25</v>
      </c>
      <c r="D22" s="23"/>
      <c r="E22" s="23" t="str">
        <f t="shared" si="3"/>
        <v/>
      </c>
      <c r="F22" s="23"/>
      <c r="G22" s="23" t="str">
        <f t="shared" si="4"/>
        <v/>
      </c>
      <c r="H22" s="23"/>
      <c r="I22" s="23" t="str">
        <f t="shared" si="5"/>
        <v/>
      </c>
      <c r="J22" s="24"/>
      <c r="K22" s="20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21"/>
      <c r="B23" s="22"/>
      <c r="C23" s="23" t="s">
        <v>26</v>
      </c>
      <c r="D23" s="23"/>
      <c r="E23" s="23" t="str">
        <f t="shared" si="3"/>
        <v/>
      </c>
      <c r="F23" s="23"/>
      <c r="G23" s="23" t="str">
        <f t="shared" si="4"/>
        <v/>
      </c>
      <c r="H23" s="23"/>
      <c r="I23" s="23" t="str">
        <f t="shared" si="5"/>
        <v/>
      </c>
      <c r="J23" s="24"/>
      <c r="K23" s="20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21"/>
      <c r="B24" s="22"/>
      <c r="C24" s="23" t="s">
        <v>27</v>
      </c>
      <c r="D24" s="23"/>
      <c r="E24" s="23" t="str">
        <f t="shared" si="3"/>
        <v/>
      </c>
      <c r="F24" s="23"/>
      <c r="G24" s="23" t="str">
        <f t="shared" si="4"/>
        <v/>
      </c>
      <c r="H24" s="23"/>
      <c r="I24" s="23" t="str">
        <f t="shared" si="5"/>
        <v/>
      </c>
      <c r="J24" s="24"/>
      <c r="K24" s="2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21"/>
      <c r="B25" s="22"/>
      <c r="C25" s="23" t="s">
        <v>28</v>
      </c>
      <c r="D25" s="23"/>
      <c r="E25" s="23" t="str">
        <f t="shared" si="3"/>
        <v/>
      </c>
      <c r="F25" s="23"/>
      <c r="G25" s="23" t="str">
        <f t="shared" si="4"/>
        <v/>
      </c>
      <c r="H25" s="23"/>
      <c r="I25" s="23" t="str">
        <f t="shared" si="5"/>
        <v/>
      </c>
      <c r="J25" s="24"/>
      <c r="K25" s="2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21"/>
      <c r="B26" s="22"/>
      <c r="C26" s="23" t="s">
        <v>29</v>
      </c>
      <c r="D26" s="23"/>
      <c r="E26" s="23" t="str">
        <f t="shared" si="3"/>
        <v/>
      </c>
      <c r="F26" s="23"/>
      <c r="G26" s="23" t="str">
        <f t="shared" si="4"/>
        <v/>
      </c>
      <c r="H26" s="23"/>
      <c r="I26" s="23" t="str">
        <f t="shared" si="5"/>
        <v/>
      </c>
      <c r="J26" s="24"/>
      <c r="K26" s="20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21"/>
      <c r="B27" s="27"/>
      <c r="C27" s="28" t="s">
        <v>30</v>
      </c>
      <c r="D27" s="23"/>
      <c r="E27" s="23" t="str">
        <f t="shared" si="3"/>
        <v/>
      </c>
      <c r="F27" s="23"/>
      <c r="G27" s="23" t="str">
        <f t="shared" si="4"/>
        <v/>
      </c>
      <c r="H27" s="23"/>
      <c r="I27" s="23" t="str">
        <f t="shared" si="5"/>
        <v/>
      </c>
      <c r="J27" s="24"/>
      <c r="K27" s="20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25"/>
      <c r="B28" s="42" t="s">
        <v>31</v>
      </c>
      <c r="C28" s="43"/>
      <c r="D28" s="17"/>
      <c r="E28" s="17"/>
      <c r="F28" s="17"/>
      <c r="G28" s="17"/>
      <c r="H28" s="17"/>
      <c r="I28" s="17"/>
      <c r="J28" s="19"/>
      <c r="K28" s="20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21"/>
      <c r="B29" s="22"/>
      <c r="C29" s="23" t="s">
        <v>32</v>
      </c>
      <c r="D29" s="23"/>
      <c r="E29" s="23" t="str">
        <f t="shared" ref="E29:E32" si="6">IF(ISBLANK(D29),"",IF(D29="N/A",0,IF(D29="Low",1,IF(D29="Medium",1.3,IF(D29="High",1.5,""))))*F29)</f>
        <v/>
      </c>
      <c r="F29" s="23"/>
      <c r="G29" s="23" t="str">
        <f t="shared" ref="G29:G32" si="7">IF(ISBLANK(D29),"",IF(D29="N/A",0,IF(D29="Low",1,IF(D29="Medium",1.3,IF(D29="High",1.5,""))))*H29)</f>
        <v/>
      </c>
      <c r="H29" s="23"/>
      <c r="I29" s="23" t="str">
        <f t="shared" ref="I29:I32" si="8">IF(ISBLANK(D29),"",IF(D29="N/A",0,IF(D29="Low",1,IF(D29="Medium",1.3,IF(D29="High",1.5,""))))*J29)</f>
        <v/>
      </c>
      <c r="J29" s="24"/>
      <c r="K29" s="20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21"/>
      <c r="B30" s="22"/>
      <c r="C30" s="23" t="s">
        <v>33</v>
      </c>
      <c r="D30" s="23"/>
      <c r="E30" s="23" t="str">
        <f t="shared" si="6"/>
        <v/>
      </c>
      <c r="F30" s="23"/>
      <c r="G30" s="23" t="str">
        <f t="shared" si="7"/>
        <v/>
      </c>
      <c r="H30" s="23"/>
      <c r="I30" s="23" t="str">
        <f t="shared" si="8"/>
        <v/>
      </c>
      <c r="J30" s="24"/>
      <c r="K30" s="2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21"/>
      <c r="B31" s="22"/>
      <c r="C31" s="23" t="s">
        <v>34</v>
      </c>
      <c r="D31" s="23"/>
      <c r="E31" s="23" t="str">
        <f t="shared" si="6"/>
        <v/>
      </c>
      <c r="F31" s="23"/>
      <c r="G31" s="23" t="str">
        <f t="shared" si="7"/>
        <v/>
      </c>
      <c r="H31" s="23"/>
      <c r="I31" s="23" t="str">
        <f t="shared" si="8"/>
        <v/>
      </c>
      <c r="J31" s="24"/>
      <c r="K31" s="20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21"/>
      <c r="B32" s="27"/>
      <c r="C32" s="28" t="s">
        <v>35</v>
      </c>
      <c r="D32" s="23"/>
      <c r="E32" s="23" t="str">
        <f t="shared" si="6"/>
        <v/>
      </c>
      <c r="F32" s="23"/>
      <c r="G32" s="23" t="str">
        <f t="shared" si="7"/>
        <v/>
      </c>
      <c r="H32" s="23"/>
      <c r="I32" s="23" t="str">
        <f t="shared" si="8"/>
        <v/>
      </c>
      <c r="J32" s="24"/>
      <c r="K32" s="20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25"/>
      <c r="B33" s="42" t="s">
        <v>36</v>
      </c>
      <c r="C33" s="43"/>
      <c r="D33" s="17"/>
      <c r="E33" s="17"/>
      <c r="F33" s="17"/>
      <c r="G33" s="17"/>
      <c r="H33" s="17"/>
      <c r="I33" s="17"/>
      <c r="J33" s="19"/>
      <c r="K33" s="20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21"/>
      <c r="B34" s="22"/>
      <c r="C34" s="23" t="s">
        <v>37</v>
      </c>
      <c r="D34" s="23"/>
      <c r="E34" s="23" t="str">
        <f t="shared" ref="E34:E43" si="9">IF(ISBLANK(D34),"",IF(D34="N/A",0,IF(D34="Low",1,IF(D34="Medium",1.3,IF(D34="High",1.5,""))))*F34)</f>
        <v/>
      </c>
      <c r="F34" s="23"/>
      <c r="G34" s="23" t="str">
        <f t="shared" ref="G34:G43" si="10">IF(ISBLANK(D34),"",IF(D34="N/A",0,IF(D34="Low",1,IF(D34="Medium",1.3,IF(D34="High",1.5,""))))*H34)</f>
        <v/>
      </c>
      <c r="H34" s="23"/>
      <c r="I34" s="23" t="str">
        <f t="shared" ref="I34:I43" si="11">IF(ISBLANK(D34),"",IF(D34="N/A",0,IF(D34="Low",1,IF(D34="Medium",1.3,IF(D34="High",1.5,""))))*J34)</f>
        <v/>
      </c>
      <c r="J34" s="24"/>
      <c r="K34" s="20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21"/>
      <c r="B35" s="29"/>
      <c r="C35" s="30" t="s">
        <v>38</v>
      </c>
      <c r="D35" s="23"/>
      <c r="E35" s="23" t="str">
        <f t="shared" si="9"/>
        <v/>
      </c>
      <c r="F35" s="23"/>
      <c r="G35" s="23" t="str">
        <f t="shared" si="10"/>
        <v/>
      </c>
      <c r="H35" s="23"/>
      <c r="I35" s="23" t="str">
        <f t="shared" si="11"/>
        <v/>
      </c>
      <c r="J35" s="24"/>
      <c r="K35" s="20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21"/>
      <c r="B36" s="29"/>
      <c r="C36" s="30" t="s">
        <v>39</v>
      </c>
      <c r="D36" s="23"/>
      <c r="E36" s="23" t="str">
        <f t="shared" si="9"/>
        <v/>
      </c>
      <c r="F36" s="23"/>
      <c r="G36" s="23" t="str">
        <f t="shared" si="10"/>
        <v/>
      </c>
      <c r="H36" s="23"/>
      <c r="I36" s="23" t="str">
        <f t="shared" si="11"/>
        <v/>
      </c>
      <c r="J36" s="24"/>
      <c r="K36" s="20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21"/>
      <c r="B37" s="29"/>
      <c r="C37" s="30" t="s">
        <v>40</v>
      </c>
      <c r="D37" s="23"/>
      <c r="E37" s="23" t="str">
        <f t="shared" si="9"/>
        <v/>
      </c>
      <c r="F37" s="23"/>
      <c r="G37" s="23" t="str">
        <f t="shared" si="10"/>
        <v/>
      </c>
      <c r="H37" s="23"/>
      <c r="I37" s="23" t="str">
        <f t="shared" si="11"/>
        <v/>
      </c>
      <c r="J37" s="24"/>
      <c r="K37" s="20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21"/>
      <c r="B38" s="29"/>
      <c r="C38" s="30" t="s">
        <v>41</v>
      </c>
      <c r="D38" s="23"/>
      <c r="E38" s="23" t="str">
        <f t="shared" si="9"/>
        <v/>
      </c>
      <c r="F38" s="23"/>
      <c r="G38" s="23" t="str">
        <f t="shared" si="10"/>
        <v/>
      </c>
      <c r="H38" s="23"/>
      <c r="I38" s="23" t="str">
        <f t="shared" si="11"/>
        <v/>
      </c>
      <c r="J38" s="24"/>
      <c r="K38" s="2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21"/>
      <c r="B39" s="29"/>
      <c r="C39" s="30" t="s">
        <v>42</v>
      </c>
      <c r="D39" s="23"/>
      <c r="E39" s="23" t="str">
        <f t="shared" si="9"/>
        <v/>
      </c>
      <c r="F39" s="23"/>
      <c r="G39" s="23" t="str">
        <f t="shared" si="10"/>
        <v/>
      </c>
      <c r="H39" s="23"/>
      <c r="I39" s="23" t="str">
        <f t="shared" si="11"/>
        <v/>
      </c>
      <c r="J39" s="24"/>
      <c r="K39" s="20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21"/>
      <c r="B40" s="29"/>
      <c r="C40" s="30" t="s">
        <v>43</v>
      </c>
      <c r="D40" s="23"/>
      <c r="E40" s="23" t="str">
        <f t="shared" si="9"/>
        <v/>
      </c>
      <c r="F40" s="23"/>
      <c r="G40" s="23" t="str">
        <f t="shared" si="10"/>
        <v/>
      </c>
      <c r="H40" s="23"/>
      <c r="I40" s="23" t="str">
        <f t="shared" si="11"/>
        <v/>
      </c>
      <c r="J40" s="24"/>
      <c r="K40" s="2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21"/>
      <c r="B41" s="29"/>
      <c r="C41" s="30" t="s">
        <v>44</v>
      </c>
      <c r="D41" s="23"/>
      <c r="E41" s="23" t="str">
        <f t="shared" si="9"/>
        <v/>
      </c>
      <c r="F41" s="23"/>
      <c r="G41" s="23" t="str">
        <f t="shared" si="10"/>
        <v/>
      </c>
      <c r="H41" s="23"/>
      <c r="I41" s="23" t="str">
        <f t="shared" si="11"/>
        <v/>
      </c>
      <c r="J41" s="24"/>
      <c r="K41" s="2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21"/>
      <c r="B42" s="29"/>
      <c r="C42" s="30" t="s">
        <v>45</v>
      </c>
      <c r="D42" s="23"/>
      <c r="E42" s="23" t="str">
        <f t="shared" si="9"/>
        <v/>
      </c>
      <c r="F42" s="23"/>
      <c r="G42" s="23" t="str">
        <f t="shared" si="10"/>
        <v/>
      </c>
      <c r="H42" s="23"/>
      <c r="I42" s="23" t="str">
        <f t="shared" si="11"/>
        <v/>
      </c>
      <c r="J42" s="24"/>
      <c r="K42" s="2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21"/>
      <c r="B43" s="31"/>
      <c r="C43" s="32" t="s">
        <v>46</v>
      </c>
      <c r="D43" s="28"/>
      <c r="E43" s="23" t="str">
        <f t="shared" si="9"/>
        <v/>
      </c>
      <c r="F43" s="28"/>
      <c r="G43" s="23" t="str">
        <f t="shared" si="10"/>
        <v/>
      </c>
      <c r="H43" s="28"/>
      <c r="I43" s="23" t="str">
        <f t="shared" si="11"/>
        <v/>
      </c>
      <c r="J43" s="33"/>
      <c r="K43" s="2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25"/>
      <c r="B44" s="42" t="s">
        <v>47</v>
      </c>
      <c r="C44" s="43"/>
      <c r="D44" s="17"/>
      <c r="E44" s="17"/>
      <c r="F44" s="17"/>
      <c r="G44" s="17"/>
      <c r="H44" s="17"/>
      <c r="I44" s="17"/>
      <c r="J44" s="19"/>
      <c r="K44" s="2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21"/>
      <c r="B45" s="22"/>
      <c r="C45" s="23" t="s">
        <v>48</v>
      </c>
      <c r="D45" s="23"/>
      <c r="E45" s="23" t="str">
        <f t="shared" ref="E45:E62" si="12">IF(ISBLANK(D45),"",IF(D45="N/A",0,IF(D45="Low",1,IF(D45="Medium",1.3,IF(D45="High",1.5,""))))*F45)</f>
        <v/>
      </c>
      <c r="F45" s="23"/>
      <c r="G45" s="23" t="str">
        <f t="shared" ref="G45:G62" si="13">IF(ISBLANK(D45),"",IF(D45="N/A",0,IF(D45="Low",1,IF(D45="Medium",1.3,IF(D45="High",1.5,""))))*H45)</f>
        <v/>
      </c>
      <c r="H45" s="23"/>
      <c r="I45" s="23" t="str">
        <f t="shared" ref="I45:I62" si="14">IF(ISBLANK(D45),"",IF(D45="N/A",0,IF(D45="Low",1,IF(D45="Medium",1.3,IF(D45="High",1.5,""))))*J45)</f>
        <v/>
      </c>
      <c r="J45" s="24"/>
      <c r="K45" s="2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21"/>
      <c r="B46" s="29"/>
      <c r="C46" s="30" t="s">
        <v>49</v>
      </c>
      <c r="D46" s="23"/>
      <c r="E46" s="23" t="str">
        <f t="shared" si="12"/>
        <v/>
      </c>
      <c r="F46" s="23"/>
      <c r="G46" s="23" t="str">
        <f t="shared" si="13"/>
        <v/>
      </c>
      <c r="H46" s="23"/>
      <c r="I46" s="23" t="str">
        <f t="shared" si="14"/>
        <v/>
      </c>
      <c r="J46" s="24"/>
      <c r="K46" s="2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21"/>
      <c r="B47" s="29"/>
      <c r="C47" s="30" t="s">
        <v>50</v>
      </c>
      <c r="D47" s="23"/>
      <c r="E47" s="23" t="str">
        <f t="shared" si="12"/>
        <v/>
      </c>
      <c r="F47" s="23"/>
      <c r="G47" s="23" t="str">
        <f t="shared" si="13"/>
        <v/>
      </c>
      <c r="H47" s="23"/>
      <c r="I47" s="23" t="str">
        <f t="shared" si="14"/>
        <v/>
      </c>
      <c r="J47" s="24"/>
      <c r="K47" s="2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21"/>
      <c r="B48" s="29"/>
      <c r="C48" s="30" t="s">
        <v>51</v>
      </c>
      <c r="D48" s="23"/>
      <c r="E48" s="23" t="str">
        <f t="shared" si="12"/>
        <v/>
      </c>
      <c r="F48" s="23"/>
      <c r="G48" s="23" t="str">
        <f t="shared" si="13"/>
        <v/>
      </c>
      <c r="H48" s="23"/>
      <c r="I48" s="23" t="str">
        <f t="shared" si="14"/>
        <v/>
      </c>
      <c r="J48" s="24"/>
      <c r="K48" s="2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21"/>
      <c r="B49" s="29"/>
      <c r="C49" s="30" t="s">
        <v>52</v>
      </c>
      <c r="D49" s="23"/>
      <c r="E49" s="23" t="str">
        <f t="shared" si="12"/>
        <v/>
      </c>
      <c r="F49" s="23"/>
      <c r="G49" s="23" t="str">
        <f t="shared" si="13"/>
        <v/>
      </c>
      <c r="H49" s="23"/>
      <c r="I49" s="23" t="str">
        <f t="shared" si="14"/>
        <v/>
      </c>
      <c r="J49" s="24"/>
      <c r="K49" s="20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8">
      <c r="A50" s="21"/>
      <c r="B50" s="29"/>
      <c r="C50" s="30" t="s">
        <v>53</v>
      </c>
      <c r="D50" s="23"/>
      <c r="E50" s="23" t="str">
        <f t="shared" si="12"/>
        <v/>
      </c>
      <c r="F50" s="23"/>
      <c r="G50" s="23" t="str">
        <f t="shared" si="13"/>
        <v/>
      </c>
      <c r="H50" s="23"/>
      <c r="I50" s="23" t="str">
        <f t="shared" si="14"/>
        <v/>
      </c>
      <c r="J50" s="24"/>
      <c r="K50" s="20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21"/>
      <c r="B51" s="29"/>
      <c r="C51" s="30" t="s">
        <v>54</v>
      </c>
      <c r="D51" s="23"/>
      <c r="E51" s="23" t="str">
        <f t="shared" si="12"/>
        <v/>
      </c>
      <c r="F51" s="23"/>
      <c r="G51" s="23" t="str">
        <f t="shared" si="13"/>
        <v/>
      </c>
      <c r="H51" s="23"/>
      <c r="I51" s="23" t="str">
        <f t="shared" si="14"/>
        <v/>
      </c>
      <c r="J51" s="24"/>
      <c r="K51" s="20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21"/>
      <c r="B52" s="29"/>
      <c r="C52" s="30" t="s">
        <v>55</v>
      </c>
      <c r="D52" s="23"/>
      <c r="E52" s="23" t="str">
        <f t="shared" si="12"/>
        <v/>
      </c>
      <c r="F52" s="23"/>
      <c r="G52" s="23" t="str">
        <f t="shared" si="13"/>
        <v/>
      </c>
      <c r="H52" s="23"/>
      <c r="I52" s="23" t="str">
        <f t="shared" si="14"/>
        <v/>
      </c>
      <c r="J52" s="24"/>
      <c r="K52" s="20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21"/>
      <c r="B53" s="29"/>
      <c r="C53" s="30" t="s">
        <v>56</v>
      </c>
      <c r="D53" s="23"/>
      <c r="E53" s="23" t="str">
        <f t="shared" si="12"/>
        <v/>
      </c>
      <c r="F53" s="23"/>
      <c r="G53" s="23" t="str">
        <f t="shared" si="13"/>
        <v/>
      </c>
      <c r="H53" s="23"/>
      <c r="I53" s="23" t="str">
        <f t="shared" si="14"/>
        <v/>
      </c>
      <c r="J53" s="24"/>
      <c r="K53" s="20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21"/>
      <c r="B54" s="29"/>
      <c r="C54" s="30" t="s">
        <v>57</v>
      </c>
      <c r="D54" s="23"/>
      <c r="E54" s="23" t="str">
        <f t="shared" si="12"/>
        <v/>
      </c>
      <c r="F54" s="23"/>
      <c r="G54" s="23" t="str">
        <f t="shared" si="13"/>
        <v/>
      </c>
      <c r="H54" s="23"/>
      <c r="I54" s="23" t="str">
        <f t="shared" si="14"/>
        <v/>
      </c>
      <c r="J54" s="24"/>
      <c r="K54" s="2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21"/>
      <c r="B55" s="29"/>
      <c r="C55" s="30" t="s">
        <v>58</v>
      </c>
      <c r="D55" s="23"/>
      <c r="E55" s="23" t="str">
        <f t="shared" si="12"/>
        <v/>
      </c>
      <c r="F55" s="23"/>
      <c r="G55" s="23" t="str">
        <f t="shared" si="13"/>
        <v/>
      </c>
      <c r="H55" s="23"/>
      <c r="I55" s="23" t="str">
        <f t="shared" si="14"/>
        <v/>
      </c>
      <c r="J55" s="24"/>
      <c r="K55" s="20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21"/>
      <c r="B56" s="29"/>
      <c r="C56" s="30" t="s">
        <v>59</v>
      </c>
      <c r="D56" s="23"/>
      <c r="E56" s="23" t="str">
        <f t="shared" si="12"/>
        <v/>
      </c>
      <c r="F56" s="23"/>
      <c r="G56" s="23" t="str">
        <f t="shared" si="13"/>
        <v/>
      </c>
      <c r="H56" s="23"/>
      <c r="I56" s="23" t="str">
        <f t="shared" si="14"/>
        <v/>
      </c>
      <c r="J56" s="24"/>
      <c r="K56" s="20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21"/>
      <c r="B57" s="29"/>
      <c r="C57" s="30" t="s">
        <v>60</v>
      </c>
      <c r="D57" s="23"/>
      <c r="E57" s="23" t="str">
        <f t="shared" si="12"/>
        <v/>
      </c>
      <c r="F57" s="23"/>
      <c r="G57" s="23" t="str">
        <f t="shared" si="13"/>
        <v/>
      </c>
      <c r="H57" s="23"/>
      <c r="I57" s="23" t="str">
        <f t="shared" si="14"/>
        <v/>
      </c>
      <c r="J57" s="24"/>
      <c r="K57" s="20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21"/>
      <c r="B58" s="29"/>
      <c r="C58" s="30" t="s">
        <v>61</v>
      </c>
      <c r="D58" s="23"/>
      <c r="E58" s="23" t="str">
        <f t="shared" si="12"/>
        <v/>
      </c>
      <c r="F58" s="23"/>
      <c r="G58" s="23" t="str">
        <f t="shared" si="13"/>
        <v/>
      </c>
      <c r="H58" s="23"/>
      <c r="I58" s="23" t="str">
        <f t="shared" si="14"/>
        <v/>
      </c>
      <c r="J58" s="24"/>
      <c r="K58" s="2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21"/>
      <c r="B59" s="29"/>
      <c r="C59" s="30" t="s">
        <v>62</v>
      </c>
      <c r="D59" s="23"/>
      <c r="E59" s="23" t="str">
        <f t="shared" si="12"/>
        <v/>
      </c>
      <c r="F59" s="23"/>
      <c r="G59" s="23" t="str">
        <f t="shared" si="13"/>
        <v/>
      </c>
      <c r="H59" s="23"/>
      <c r="I59" s="23" t="str">
        <f t="shared" si="14"/>
        <v/>
      </c>
      <c r="J59" s="24"/>
      <c r="K59" s="20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21"/>
      <c r="B60" s="29"/>
      <c r="C60" s="30" t="s">
        <v>63</v>
      </c>
      <c r="D60" s="23"/>
      <c r="E60" s="23" t="str">
        <f t="shared" si="12"/>
        <v/>
      </c>
      <c r="F60" s="23"/>
      <c r="G60" s="23" t="str">
        <f t="shared" si="13"/>
        <v/>
      </c>
      <c r="H60" s="23"/>
      <c r="I60" s="23" t="str">
        <f t="shared" si="14"/>
        <v/>
      </c>
      <c r="J60" s="24"/>
      <c r="K60" s="20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21"/>
      <c r="B61" s="29"/>
      <c r="C61" s="30" t="s">
        <v>64</v>
      </c>
      <c r="D61" s="23"/>
      <c r="E61" s="23" t="str">
        <f t="shared" si="12"/>
        <v/>
      </c>
      <c r="F61" s="23"/>
      <c r="G61" s="23" t="str">
        <f t="shared" si="13"/>
        <v/>
      </c>
      <c r="H61" s="23"/>
      <c r="I61" s="23" t="str">
        <f t="shared" si="14"/>
        <v/>
      </c>
      <c r="J61" s="24"/>
      <c r="K61" s="20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21"/>
      <c r="B62" s="31"/>
      <c r="C62" s="32" t="s">
        <v>65</v>
      </c>
      <c r="D62" s="28"/>
      <c r="E62" s="23" t="str">
        <f t="shared" si="12"/>
        <v/>
      </c>
      <c r="F62" s="28"/>
      <c r="G62" s="23" t="str">
        <f t="shared" si="13"/>
        <v/>
      </c>
      <c r="H62" s="28"/>
      <c r="I62" s="23" t="str">
        <f t="shared" si="14"/>
        <v/>
      </c>
      <c r="J62" s="33"/>
      <c r="K62" s="20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25"/>
      <c r="B63" s="34" t="s">
        <v>66</v>
      </c>
      <c r="C63" s="17"/>
      <c r="D63" s="17"/>
      <c r="E63" s="17"/>
      <c r="F63" s="17"/>
      <c r="G63" s="17"/>
      <c r="H63" s="17"/>
      <c r="I63" s="17"/>
      <c r="J63" s="19"/>
      <c r="K63" s="20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21"/>
      <c r="B64" s="22" t="s">
        <v>67</v>
      </c>
      <c r="C64" s="23" t="s">
        <v>68</v>
      </c>
      <c r="D64" s="23"/>
      <c r="E64" s="23" t="str">
        <f t="shared" ref="E64:E74" si="15">IF(ISBLANK(D64),"",IF(D64="N/A",0,IF(D64="Low",1,IF(D64="Medium",1.3,IF(D64="High",1.5,""))))*F64)</f>
        <v/>
      </c>
      <c r="F64" s="23"/>
      <c r="G64" s="23" t="str">
        <f t="shared" ref="G64:G74" si="16">IF(ISBLANK(D64),"",IF(D64="N/A",0,IF(D64="Low",1,IF(D64="Medium",1.3,IF(D64="High",1.5,""))))*H64)</f>
        <v/>
      </c>
      <c r="H64" s="23"/>
      <c r="I64" s="23" t="str">
        <f t="shared" ref="I64:I74" si="17">IF(ISBLANK(D64),"",IF(D64="N/A",0,IF(D64="Low",1,IF(D64="Medium",1.3,IF(D64="High",1.5,""))))*J64)</f>
        <v/>
      </c>
      <c r="J64" s="24"/>
      <c r="K64" s="20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21"/>
      <c r="B65" s="22"/>
      <c r="C65" s="23" t="s">
        <v>69</v>
      </c>
      <c r="D65" s="23"/>
      <c r="E65" s="23" t="str">
        <f t="shared" si="15"/>
        <v/>
      </c>
      <c r="F65" s="23"/>
      <c r="G65" s="23" t="str">
        <f t="shared" si="16"/>
        <v/>
      </c>
      <c r="H65" s="23"/>
      <c r="I65" s="23" t="str">
        <f t="shared" si="17"/>
        <v/>
      </c>
      <c r="J65" s="24"/>
      <c r="K65" s="20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21"/>
      <c r="B66" s="22"/>
      <c r="C66" s="23" t="s">
        <v>70</v>
      </c>
      <c r="D66" s="23"/>
      <c r="E66" s="23" t="str">
        <f t="shared" si="15"/>
        <v/>
      </c>
      <c r="F66" s="23"/>
      <c r="G66" s="23" t="str">
        <f t="shared" si="16"/>
        <v/>
      </c>
      <c r="H66" s="23"/>
      <c r="I66" s="23" t="str">
        <f t="shared" si="17"/>
        <v/>
      </c>
      <c r="J66" s="24"/>
      <c r="K66" s="20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21"/>
      <c r="B67" s="22"/>
      <c r="C67" s="23" t="s">
        <v>71</v>
      </c>
      <c r="D67" s="23"/>
      <c r="E67" s="23" t="str">
        <f t="shared" si="15"/>
        <v/>
      </c>
      <c r="F67" s="23"/>
      <c r="G67" s="23" t="str">
        <f t="shared" si="16"/>
        <v/>
      </c>
      <c r="H67" s="23"/>
      <c r="I67" s="23" t="str">
        <f t="shared" si="17"/>
        <v/>
      </c>
      <c r="J67" s="24"/>
      <c r="K67" s="20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21"/>
      <c r="B68" s="22"/>
      <c r="C68" s="23" t="s">
        <v>72</v>
      </c>
      <c r="D68" s="23"/>
      <c r="E68" s="23" t="str">
        <f t="shared" si="15"/>
        <v/>
      </c>
      <c r="F68" s="23"/>
      <c r="G68" s="23" t="str">
        <f t="shared" si="16"/>
        <v/>
      </c>
      <c r="H68" s="23"/>
      <c r="I68" s="23" t="str">
        <f t="shared" si="17"/>
        <v/>
      </c>
      <c r="J68" s="24"/>
      <c r="K68" s="20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21"/>
      <c r="B69" s="22"/>
      <c r="C69" s="23" t="s">
        <v>73</v>
      </c>
      <c r="D69" s="23"/>
      <c r="E69" s="23" t="str">
        <f t="shared" si="15"/>
        <v/>
      </c>
      <c r="F69" s="23"/>
      <c r="G69" s="23" t="str">
        <f t="shared" si="16"/>
        <v/>
      </c>
      <c r="H69" s="23"/>
      <c r="I69" s="23" t="str">
        <f t="shared" si="17"/>
        <v/>
      </c>
      <c r="J69" s="24"/>
      <c r="K69" s="20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21"/>
      <c r="B70" s="22"/>
      <c r="C70" s="23" t="s">
        <v>74</v>
      </c>
      <c r="D70" s="23"/>
      <c r="E70" s="23" t="str">
        <f t="shared" si="15"/>
        <v/>
      </c>
      <c r="F70" s="23"/>
      <c r="G70" s="23" t="str">
        <f t="shared" si="16"/>
        <v/>
      </c>
      <c r="H70" s="23"/>
      <c r="I70" s="23" t="str">
        <f t="shared" si="17"/>
        <v/>
      </c>
      <c r="J70" s="24"/>
      <c r="K70" s="20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21"/>
      <c r="B71" s="22"/>
      <c r="C71" s="23" t="s">
        <v>75</v>
      </c>
      <c r="D71" s="23"/>
      <c r="E71" s="23" t="str">
        <f t="shared" si="15"/>
        <v/>
      </c>
      <c r="F71" s="23"/>
      <c r="G71" s="23" t="str">
        <f t="shared" si="16"/>
        <v/>
      </c>
      <c r="H71" s="23"/>
      <c r="I71" s="23" t="str">
        <f t="shared" si="17"/>
        <v/>
      </c>
      <c r="J71" s="24"/>
      <c r="K71" s="20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21"/>
      <c r="B72" s="22"/>
      <c r="C72" s="23" t="s">
        <v>76</v>
      </c>
      <c r="D72" s="23"/>
      <c r="E72" s="23" t="str">
        <f t="shared" si="15"/>
        <v/>
      </c>
      <c r="F72" s="23"/>
      <c r="G72" s="23" t="str">
        <f t="shared" si="16"/>
        <v/>
      </c>
      <c r="H72" s="23"/>
      <c r="I72" s="23" t="str">
        <f t="shared" si="17"/>
        <v/>
      </c>
      <c r="J72" s="24"/>
      <c r="K72" s="20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21"/>
      <c r="B73" s="22"/>
      <c r="C73" s="23" t="s">
        <v>77</v>
      </c>
      <c r="D73" s="23"/>
      <c r="E73" s="23" t="str">
        <f t="shared" si="15"/>
        <v/>
      </c>
      <c r="F73" s="23"/>
      <c r="G73" s="23" t="str">
        <f t="shared" si="16"/>
        <v/>
      </c>
      <c r="H73" s="23"/>
      <c r="I73" s="23" t="str">
        <f t="shared" si="17"/>
        <v/>
      </c>
      <c r="J73" s="24"/>
      <c r="K73" s="20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21"/>
      <c r="B74" s="27"/>
      <c r="C74" s="28" t="s">
        <v>78</v>
      </c>
      <c r="D74" s="28"/>
      <c r="E74" s="23" t="str">
        <f t="shared" si="15"/>
        <v/>
      </c>
      <c r="F74" s="28"/>
      <c r="G74" s="23" t="str">
        <f t="shared" si="16"/>
        <v/>
      </c>
      <c r="H74" s="28"/>
      <c r="I74" s="23" t="str">
        <f t="shared" si="17"/>
        <v/>
      </c>
      <c r="J74" s="33"/>
      <c r="K74" s="20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25"/>
      <c r="B75" s="42" t="s">
        <v>79</v>
      </c>
      <c r="C75" s="43"/>
      <c r="D75" s="17"/>
      <c r="E75" s="17"/>
      <c r="F75" s="17"/>
      <c r="G75" s="17"/>
      <c r="H75" s="17"/>
      <c r="I75" s="17"/>
      <c r="J75" s="19"/>
      <c r="K75" s="20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21"/>
      <c r="B76" s="22"/>
      <c r="C76" s="23" t="s">
        <v>80</v>
      </c>
      <c r="D76" s="23"/>
      <c r="E76" s="23" t="str">
        <f t="shared" ref="E76:E79" si="18">IF(ISBLANK(D76),"",IF(D76="N/A",0,IF(D76="Low",1,IF(D76="Medium",1.3,IF(D76="High",1.5,""))))*F76)</f>
        <v/>
      </c>
      <c r="F76" s="23"/>
      <c r="G76" s="23" t="str">
        <f t="shared" ref="G76:G79" si="19">IF(ISBLANK(D76),"",IF(D76="N/A",0,IF(D76="Low",1,IF(D76="Medium",1.3,IF(D76="High",1.5,""))))*H76)</f>
        <v/>
      </c>
      <c r="H76" s="23"/>
      <c r="I76" s="23" t="str">
        <f t="shared" ref="I76:I79" si="20">IF(ISBLANK(D76),"",IF(D76="N/A",0,IF(D76="Low",1,IF(D76="Medium",1.3,IF(D76="High",1.5,""))))*J76)</f>
        <v/>
      </c>
      <c r="J76" s="24"/>
      <c r="K76" s="20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21"/>
      <c r="B77" s="29"/>
      <c r="C77" s="30" t="s">
        <v>81</v>
      </c>
      <c r="D77" s="30"/>
      <c r="E77" s="23" t="str">
        <f t="shared" si="18"/>
        <v/>
      </c>
      <c r="F77" s="30"/>
      <c r="G77" s="23" t="str">
        <f t="shared" si="19"/>
        <v/>
      </c>
      <c r="H77" s="30"/>
      <c r="I77" s="23" t="str">
        <f t="shared" si="20"/>
        <v/>
      </c>
      <c r="J77" s="26"/>
      <c r="K77" s="20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21"/>
      <c r="B78" s="29"/>
      <c r="C78" s="30" t="s">
        <v>82</v>
      </c>
      <c r="D78" s="30"/>
      <c r="E78" s="23" t="str">
        <f t="shared" si="18"/>
        <v/>
      </c>
      <c r="F78" s="30"/>
      <c r="G78" s="23" t="str">
        <f t="shared" si="19"/>
        <v/>
      </c>
      <c r="H78" s="30"/>
      <c r="I78" s="23" t="str">
        <f t="shared" si="20"/>
        <v/>
      </c>
      <c r="J78" s="26"/>
      <c r="K78" s="20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21"/>
      <c r="B79" s="31"/>
      <c r="C79" s="32" t="s">
        <v>83</v>
      </c>
      <c r="D79" s="32"/>
      <c r="E79" s="23" t="str">
        <f t="shared" si="18"/>
        <v/>
      </c>
      <c r="F79" s="32"/>
      <c r="G79" s="23" t="str">
        <f t="shared" si="19"/>
        <v/>
      </c>
      <c r="H79" s="32"/>
      <c r="I79" s="23" t="str">
        <f t="shared" si="20"/>
        <v/>
      </c>
      <c r="J79" s="35"/>
      <c r="K79" s="20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25"/>
      <c r="B80" s="34" t="s">
        <v>84</v>
      </c>
      <c r="C80" s="17"/>
      <c r="D80" s="17"/>
      <c r="E80" s="17"/>
      <c r="F80" s="17"/>
      <c r="G80" s="17"/>
      <c r="H80" s="17"/>
      <c r="I80" s="17"/>
      <c r="J80" s="19"/>
      <c r="K80" s="20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21"/>
      <c r="B81" s="22"/>
      <c r="C81" s="23" t="s">
        <v>85</v>
      </c>
      <c r="D81" s="23"/>
      <c r="E81" s="23" t="str">
        <f t="shared" ref="E81:E92" si="21">IF(ISBLANK(D81),"",IF(D81="N/A",0,IF(D81="Low",1,IF(D81="Medium",1.3,IF(D81="High",1.5,""))))*F81)</f>
        <v/>
      </c>
      <c r="F81" s="23"/>
      <c r="G81" s="23" t="str">
        <f t="shared" ref="G81:G92" si="22">IF(ISBLANK(D81),"",IF(D81="N/A",0,IF(D81="Low",1,IF(D81="Medium",1.3,IF(D81="High",1.5,""))))*H81)</f>
        <v/>
      </c>
      <c r="H81" s="23"/>
      <c r="I81" s="23" t="str">
        <f t="shared" ref="I81:I92" si="23">IF(ISBLANK(D81),"",IF(D81="N/A",0,IF(D81="Low",1,IF(D81="Medium",1.3,IF(D81="High",1.5,""))))*J81)</f>
        <v/>
      </c>
      <c r="J81" s="24"/>
      <c r="K81" s="20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21"/>
      <c r="B82" s="29"/>
      <c r="C82" s="30" t="s">
        <v>86</v>
      </c>
      <c r="D82" s="30"/>
      <c r="E82" s="23" t="str">
        <f t="shared" si="21"/>
        <v/>
      </c>
      <c r="F82" s="30"/>
      <c r="G82" s="23" t="str">
        <f t="shared" si="22"/>
        <v/>
      </c>
      <c r="H82" s="30"/>
      <c r="I82" s="23" t="str">
        <f t="shared" si="23"/>
        <v/>
      </c>
      <c r="J82" s="26"/>
      <c r="K82" s="20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21"/>
      <c r="B83" s="29"/>
      <c r="C83" s="30" t="s">
        <v>87</v>
      </c>
      <c r="D83" s="30"/>
      <c r="E83" s="23" t="str">
        <f t="shared" si="21"/>
        <v/>
      </c>
      <c r="F83" s="30"/>
      <c r="G83" s="23" t="str">
        <f t="shared" si="22"/>
        <v/>
      </c>
      <c r="H83" s="30"/>
      <c r="I83" s="23" t="str">
        <f t="shared" si="23"/>
        <v/>
      </c>
      <c r="J83" s="26"/>
      <c r="K83" s="20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21"/>
      <c r="B84" s="29"/>
      <c r="C84" s="30" t="s">
        <v>88</v>
      </c>
      <c r="D84" s="30"/>
      <c r="E84" s="23" t="str">
        <f t="shared" si="21"/>
        <v/>
      </c>
      <c r="F84" s="30"/>
      <c r="G84" s="23" t="str">
        <f t="shared" si="22"/>
        <v/>
      </c>
      <c r="H84" s="30"/>
      <c r="I84" s="23" t="str">
        <f t="shared" si="23"/>
        <v/>
      </c>
      <c r="J84" s="26"/>
      <c r="K84" s="20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21"/>
      <c r="B85" s="29"/>
      <c r="C85" s="30" t="s">
        <v>89</v>
      </c>
      <c r="D85" s="30"/>
      <c r="E85" s="23" t="str">
        <f t="shared" si="21"/>
        <v/>
      </c>
      <c r="F85" s="30"/>
      <c r="G85" s="23" t="str">
        <f t="shared" si="22"/>
        <v/>
      </c>
      <c r="H85" s="30"/>
      <c r="I85" s="23" t="str">
        <f t="shared" si="23"/>
        <v/>
      </c>
      <c r="J85" s="26"/>
      <c r="K85" s="20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21"/>
      <c r="B86" s="29"/>
      <c r="C86" s="30" t="s">
        <v>90</v>
      </c>
      <c r="D86" s="30"/>
      <c r="E86" s="23" t="str">
        <f t="shared" si="21"/>
        <v/>
      </c>
      <c r="F86" s="30"/>
      <c r="G86" s="23" t="str">
        <f t="shared" si="22"/>
        <v/>
      </c>
      <c r="H86" s="30"/>
      <c r="I86" s="23" t="str">
        <f t="shared" si="23"/>
        <v/>
      </c>
      <c r="J86" s="26"/>
      <c r="K86" s="20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21"/>
      <c r="B87" s="29"/>
      <c r="C87" s="30" t="s">
        <v>91</v>
      </c>
      <c r="D87" s="30"/>
      <c r="E87" s="23" t="str">
        <f t="shared" si="21"/>
        <v/>
      </c>
      <c r="F87" s="30"/>
      <c r="G87" s="23" t="str">
        <f t="shared" si="22"/>
        <v/>
      </c>
      <c r="H87" s="30"/>
      <c r="I87" s="23" t="str">
        <f t="shared" si="23"/>
        <v/>
      </c>
      <c r="J87" s="26"/>
      <c r="K87" s="20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21"/>
      <c r="B88" s="29"/>
      <c r="C88" s="30" t="s">
        <v>92</v>
      </c>
      <c r="D88" s="30"/>
      <c r="E88" s="23" t="str">
        <f t="shared" si="21"/>
        <v/>
      </c>
      <c r="F88" s="30"/>
      <c r="G88" s="23" t="str">
        <f t="shared" si="22"/>
        <v/>
      </c>
      <c r="H88" s="30"/>
      <c r="I88" s="23" t="str">
        <f t="shared" si="23"/>
        <v/>
      </c>
      <c r="J88" s="26"/>
      <c r="K88" s="20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21"/>
      <c r="B89" s="29"/>
      <c r="C89" s="30" t="s">
        <v>93</v>
      </c>
      <c r="D89" s="30"/>
      <c r="E89" s="23" t="str">
        <f t="shared" si="21"/>
        <v/>
      </c>
      <c r="F89" s="30"/>
      <c r="G89" s="23" t="str">
        <f t="shared" si="22"/>
        <v/>
      </c>
      <c r="H89" s="30"/>
      <c r="I89" s="23" t="str">
        <f t="shared" si="23"/>
        <v/>
      </c>
      <c r="J89" s="26"/>
      <c r="K89" s="20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21"/>
      <c r="B90" s="29"/>
      <c r="C90" s="30" t="s">
        <v>94</v>
      </c>
      <c r="D90" s="30"/>
      <c r="E90" s="23" t="str">
        <f t="shared" si="21"/>
        <v/>
      </c>
      <c r="F90" s="30"/>
      <c r="G90" s="23" t="str">
        <f t="shared" si="22"/>
        <v/>
      </c>
      <c r="H90" s="30"/>
      <c r="I90" s="23" t="str">
        <f t="shared" si="23"/>
        <v/>
      </c>
      <c r="J90" s="26"/>
      <c r="K90" s="20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21"/>
      <c r="B91" s="29"/>
      <c r="C91" s="30" t="s">
        <v>95</v>
      </c>
      <c r="D91" s="30"/>
      <c r="E91" s="23" t="str">
        <f t="shared" si="21"/>
        <v/>
      </c>
      <c r="F91" s="30"/>
      <c r="G91" s="23" t="str">
        <f t="shared" si="22"/>
        <v/>
      </c>
      <c r="H91" s="30"/>
      <c r="I91" s="23" t="str">
        <f t="shared" si="23"/>
        <v/>
      </c>
      <c r="J91" s="26"/>
      <c r="K91" s="20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21"/>
      <c r="B92" s="31"/>
      <c r="C92" s="32" t="s">
        <v>96</v>
      </c>
      <c r="D92" s="32"/>
      <c r="E92" s="23" t="str">
        <f t="shared" si="21"/>
        <v/>
      </c>
      <c r="F92" s="32"/>
      <c r="G92" s="23" t="str">
        <f t="shared" si="22"/>
        <v/>
      </c>
      <c r="H92" s="32"/>
      <c r="I92" s="23" t="str">
        <f t="shared" si="23"/>
        <v/>
      </c>
      <c r="J92" s="35"/>
      <c r="K92" s="20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25"/>
      <c r="B93" s="42" t="s">
        <v>97</v>
      </c>
      <c r="C93" s="43"/>
      <c r="D93" s="17"/>
      <c r="E93" s="17"/>
      <c r="F93" s="17"/>
      <c r="G93" s="17"/>
      <c r="H93" s="17"/>
      <c r="I93" s="17"/>
      <c r="J93" s="19"/>
      <c r="K93" s="20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21"/>
      <c r="B94" s="22"/>
      <c r="C94" s="23" t="s">
        <v>98</v>
      </c>
      <c r="D94" s="23"/>
      <c r="E94" s="23" t="str">
        <f t="shared" ref="E94:E104" si="24">IF(ISBLANK(D94),"",IF(D94="N/A",0,IF(D94="Low",1,IF(D94="Medium",1.3,IF(D94="High",1.5,""))))*F94)</f>
        <v/>
      </c>
      <c r="F94" s="23"/>
      <c r="G94" s="23" t="str">
        <f t="shared" ref="G94:G104" si="25">IF(ISBLANK(D94),"",IF(D94="N/A",0,IF(D94="Low",1,IF(D94="Medium",1.3,IF(D94="High",1.5,""))))*H94)</f>
        <v/>
      </c>
      <c r="H94" s="23"/>
      <c r="I94" s="23" t="str">
        <f t="shared" ref="I94:I104" si="26">IF(ISBLANK(D94),"",IF(D94="N/A",0,IF(D94="Low",1,IF(D94="Medium",1.3,IF(D94="High",1.5,""))))*J94)</f>
        <v/>
      </c>
      <c r="J94" s="24"/>
      <c r="K94" s="20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21"/>
      <c r="B95" s="29"/>
      <c r="C95" s="30" t="s">
        <v>99</v>
      </c>
      <c r="D95" s="30"/>
      <c r="E95" s="23" t="str">
        <f t="shared" si="24"/>
        <v/>
      </c>
      <c r="F95" s="30"/>
      <c r="G95" s="23" t="str">
        <f t="shared" si="25"/>
        <v/>
      </c>
      <c r="H95" s="30"/>
      <c r="I95" s="23" t="str">
        <f t="shared" si="26"/>
        <v/>
      </c>
      <c r="J95" s="26"/>
      <c r="K95" s="20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21"/>
      <c r="B96" s="29"/>
      <c r="C96" s="30" t="s">
        <v>100</v>
      </c>
      <c r="D96" s="30"/>
      <c r="E96" s="23" t="str">
        <f t="shared" si="24"/>
        <v/>
      </c>
      <c r="F96" s="30"/>
      <c r="G96" s="23" t="str">
        <f t="shared" si="25"/>
        <v/>
      </c>
      <c r="H96" s="30"/>
      <c r="I96" s="23" t="str">
        <f t="shared" si="26"/>
        <v/>
      </c>
      <c r="J96" s="26"/>
      <c r="K96" s="20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21"/>
      <c r="B97" s="29"/>
      <c r="C97" s="30" t="s">
        <v>101</v>
      </c>
      <c r="D97" s="30"/>
      <c r="E97" s="23" t="str">
        <f t="shared" si="24"/>
        <v/>
      </c>
      <c r="F97" s="30"/>
      <c r="G97" s="23" t="str">
        <f t="shared" si="25"/>
        <v/>
      </c>
      <c r="H97" s="30"/>
      <c r="I97" s="23" t="str">
        <f t="shared" si="26"/>
        <v/>
      </c>
      <c r="J97" s="26"/>
      <c r="K97" s="20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21"/>
      <c r="B98" s="29"/>
      <c r="C98" s="30" t="s">
        <v>102</v>
      </c>
      <c r="D98" s="30"/>
      <c r="E98" s="23" t="str">
        <f t="shared" si="24"/>
        <v/>
      </c>
      <c r="F98" s="30"/>
      <c r="G98" s="23" t="str">
        <f t="shared" si="25"/>
        <v/>
      </c>
      <c r="H98" s="30"/>
      <c r="I98" s="23" t="str">
        <f t="shared" si="26"/>
        <v/>
      </c>
      <c r="J98" s="26"/>
      <c r="K98" s="20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21"/>
      <c r="B99" s="29"/>
      <c r="C99" s="30" t="s">
        <v>103</v>
      </c>
      <c r="D99" s="30"/>
      <c r="E99" s="23" t="str">
        <f t="shared" si="24"/>
        <v/>
      </c>
      <c r="F99" s="30"/>
      <c r="G99" s="23" t="str">
        <f t="shared" si="25"/>
        <v/>
      </c>
      <c r="H99" s="30"/>
      <c r="I99" s="23" t="str">
        <f t="shared" si="26"/>
        <v/>
      </c>
      <c r="J99" s="26"/>
      <c r="K99" s="20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21"/>
      <c r="B100" s="29"/>
      <c r="C100" s="30" t="s">
        <v>104</v>
      </c>
      <c r="D100" s="30"/>
      <c r="E100" s="23" t="str">
        <f t="shared" si="24"/>
        <v/>
      </c>
      <c r="F100" s="30"/>
      <c r="G100" s="23" t="str">
        <f t="shared" si="25"/>
        <v/>
      </c>
      <c r="H100" s="30"/>
      <c r="I100" s="23" t="str">
        <f t="shared" si="26"/>
        <v/>
      </c>
      <c r="J100" s="26"/>
      <c r="K100" s="20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21"/>
      <c r="B101" s="29"/>
      <c r="C101" s="30" t="s">
        <v>105</v>
      </c>
      <c r="D101" s="30"/>
      <c r="E101" s="23" t="str">
        <f t="shared" si="24"/>
        <v/>
      </c>
      <c r="F101" s="30"/>
      <c r="G101" s="23" t="str">
        <f t="shared" si="25"/>
        <v/>
      </c>
      <c r="H101" s="30"/>
      <c r="I101" s="23" t="str">
        <f t="shared" si="26"/>
        <v/>
      </c>
      <c r="J101" s="26"/>
      <c r="K101" s="20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21"/>
      <c r="B102" s="29"/>
      <c r="C102" s="30" t="s">
        <v>106</v>
      </c>
      <c r="D102" s="30"/>
      <c r="E102" s="23" t="str">
        <f t="shared" si="24"/>
        <v/>
      </c>
      <c r="F102" s="30"/>
      <c r="G102" s="23" t="str">
        <f t="shared" si="25"/>
        <v/>
      </c>
      <c r="H102" s="30"/>
      <c r="I102" s="23" t="str">
        <f t="shared" si="26"/>
        <v/>
      </c>
      <c r="J102" s="26"/>
      <c r="K102" s="20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21"/>
      <c r="B103" s="29"/>
      <c r="C103" s="30" t="s">
        <v>107</v>
      </c>
      <c r="D103" s="30"/>
      <c r="E103" s="23" t="str">
        <f t="shared" si="24"/>
        <v/>
      </c>
      <c r="F103" s="30"/>
      <c r="G103" s="23" t="str">
        <f t="shared" si="25"/>
        <v/>
      </c>
      <c r="H103" s="30"/>
      <c r="I103" s="23" t="str">
        <f t="shared" si="26"/>
        <v/>
      </c>
      <c r="J103" s="26"/>
      <c r="K103" s="20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21"/>
      <c r="B104" s="31"/>
      <c r="C104" s="32" t="s">
        <v>108</v>
      </c>
      <c r="D104" s="32"/>
      <c r="E104" s="23" t="str">
        <f t="shared" si="24"/>
        <v/>
      </c>
      <c r="F104" s="32"/>
      <c r="G104" s="23" t="str">
        <f t="shared" si="25"/>
        <v/>
      </c>
      <c r="H104" s="32"/>
      <c r="I104" s="23" t="str">
        <f t="shared" si="26"/>
        <v/>
      </c>
      <c r="J104" s="35"/>
      <c r="K104" s="20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25"/>
      <c r="B105" s="42" t="s">
        <v>109</v>
      </c>
      <c r="C105" s="43"/>
      <c r="D105" s="17"/>
      <c r="E105" s="17"/>
      <c r="F105" s="17"/>
      <c r="G105" s="17"/>
      <c r="H105" s="17"/>
      <c r="I105" s="17"/>
      <c r="J105" s="19"/>
      <c r="K105" s="20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21"/>
      <c r="B106" s="22"/>
      <c r="C106" s="23" t="s">
        <v>110</v>
      </c>
      <c r="D106" s="23"/>
      <c r="E106" s="23" t="str">
        <f t="shared" ref="E106:E116" si="27">IF(ISBLANK(D106),"",IF(D106="N/A",0,IF(D106="Low",1,IF(D106="Medium",1.3,IF(D106="High",1.5,""))))*F106)</f>
        <v/>
      </c>
      <c r="F106" s="23"/>
      <c r="G106" s="23" t="str">
        <f t="shared" ref="G106:G116" si="28">IF(ISBLANK(D106),"",IF(D106="N/A",0,IF(D106="Low",1,IF(D106="Medium",1.3,IF(D106="High",1.5,""))))*H106)</f>
        <v/>
      </c>
      <c r="H106" s="23"/>
      <c r="I106" s="23" t="str">
        <f t="shared" ref="I106:I116" si="29">IF(ISBLANK(D106),"",IF(D106="N/A",0,IF(D106="Low",1,IF(D106="Medium",1.3,IF(D106="High",1.5,""))))*J106)</f>
        <v/>
      </c>
      <c r="J106" s="24"/>
      <c r="K106" s="20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21"/>
      <c r="B107" s="29"/>
      <c r="C107" s="30" t="s">
        <v>111</v>
      </c>
      <c r="D107" s="36"/>
      <c r="E107" s="23" t="str">
        <f t="shared" si="27"/>
        <v/>
      </c>
      <c r="F107" s="36"/>
      <c r="G107" s="23" t="str">
        <f t="shared" si="28"/>
        <v/>
      </c>
      <c r="H107" s="30"/>
      <c r="I107" s="23" t="str">
        <f t="shared" si="29"/>
        <v/>
      </c>
      <c r="J107" s="26"/>
      <c r="K107" s="20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21"/>
      <c r="B108" s="29"/>
      <c r="C108" s="30" t="s">
        <v>112</v>
      </c>
      <c r="D108" s="36"/>
      <c r="E108" s="23" t="str">
        <f t="shared" si="27"/>
        <v/>
      </c>
      <c r="F108" s="36"/>
      <c r="G108" s="23" t="str">
        <f t="shared" si="28"/>
        <v/>
      </c>
      <c r="H108" s="30"/>
      <c r="I108" s="23" t="str">
        <f t="shared" si="29"/>
        <v/>
      </c>
      <c r="J108" s="26"/>
      <c r="K108" s="20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21"/>
      <c r="B109" s="29"/>
      <c r="C109" s="30" t="s">
        <v>113</v>
      </c>
      <c r="D109" s="36"/>
      <c r="E109" s="23" t="str">
        <f t="shared" si="27"/>
        <v/>
      </c>
      <c r="F109" s="36"/>
      <c r="G109" s="23" t="str">
        <f t="shared" si="28"/>
        <v/>
      </c>
      <c r="H109" s="30"/>
      <c r="I109" s="23" t="str">
        <f t="shared" si="29"/>
        <v/>
      </c>
      <c r="J109" s="26"/>
      <c r="K109" s="20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21"/>
      <c r="B110" s="29"/>
      <c r="C110" s="30" t="s">
        <v>114</v>
      </c>
      <c r="D110" s="36"/>
      <c r="E110" s="23" t="str">
        <f t="shared" si="27"/>
        <v/>
      </c>
      <c r="F110" s="36"/>
      <c r="G110" s="23" t="str">
        <f t="shared" si="28"/>
        <v/>
      </c>
      <c r="H110" s="30"/>
      <c r="I110" s="23" t="str">
        <f t="shared" si="29"/>
        <v/>
      </c>
      <c r="J110" s="26"/>
      <c r="K110" s="20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21"/>
      <c r="B111" s="29"/>
      <c r="C111" s="30" t="s">
        <v>115</v>
      </c>
      <c r="D111" s="36"/>
      <c r="E111" s="23" t="str">
        <f t="shared" si="27"/>
        <v/>
      </c>
      <c r="F111" s="36"/>
      <c r="G111" s="23" t="str">
        <f t="shared" si="28"/>
        <v/>
      </c>
      <c r="H111" s="30"/>
      <c r="I111" s="23" t="str">
        <f t="shared" si="29"/>
        <v/>
      </c>
      <c r="J111" s="26"/>
      <c r="K111" s="20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8">
      <c r="A112" s="21"/>
      <c r="B112" s="29"/>
      <c r="C112" s="30" t="s">
        <v>116</v>
      </c>
      <c r="D112" s="36"/>
      <c r="E112" s="23" t="str">
        <f t="shared" si="27"/>
        <v/>
      </c>
      <c r="F112" s="36"/>
      <c r="G112" s="23" t="str">
        <f t="shared" si="28"/>
        <v/>
      </c>
      <c r="H112" s="30"/>
      <c r="I112" s="23" t="str">
        <f t="shared" si="29"/>
        <v/>
      </c>
      <c r="J112" s="26"/>
      <c r="K112" s="20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21"/>
      <c r="B113" s="29"/>
      <c r="C113" s="30" t="s">
        <v>117</v>
      </c>
      <c r="D113" s="36"/>
      <c r="E113" s="23" t="str">
        <f t="shared" si="27"/>
        <v/>
      </c>
      <c r="F113" s="36"/>
      <c r="G113" s="23" t="str">
        <f t="shared" si="28"/>
        <v/>
      </c>
      <c r="H113" s="30"/>
      <c r="I113" s="23" t="str">
        <f t="shared" si="29"/>
        <v/>
      </c>
      <c r="J113" s="26"/>
      <c r="K113" s="20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21"/>
      <c r="B114" s="29"/>
      <c r="C114" s="30" t="s">
        <v>118</v>
      </c>
      <c r="D114" s="36"/>
      <c r="E114" s="23" t="str">
        <f t="shared" si="27"/>
        <v/>
      </c>
      <c r="F114" s="36"/>
      <c r="G114" s="23" t="str">
        <f t="shared" si="28"/>
        <v/>
      </c>
      <c r="H114" s="30"/>
      <c r="I114" s="23" t="str">
        <f t="shared" si="29"/>
        <v/>
      </c>
      <c r="J114" s="26"/>
      <c r="K114" s="20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21"/>
      <c r="B115" s="29"/>
      <c r="C115" s="30" t="s">
        <v>119</v>
      </c>
      <c r="D115" s="36"/>
      <c r="E115" s="23" t="str">
        <f t="shared" si="27"/>
        <v/>
      </c>
      <c r="F115" s="36"/>
      <c r="G115" s="23" t="str">
        <f t="shared" si="28"/>
        <v/>
      </c>
      <c r="H115" s="30"/>
      <c r="I115" s="23" t="str">
        <f t="shared" si="29"/>
        <v/>
      </c>
      <c r="J115" s="26"/>
      <c r="K115" s="20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21"/>
      <c r="B116" s="31"/>
      <c r="C116" s="32" t="s">
        <v>121</v>
      </c>
      <c r="D116" s="37"/>
      <c r="E116" s="23" t="str">
        <f t="shared" si="27"/>
        <v/>
      </c>
      <c r="F116" s="37"/>
      <c r="G116" s="23" t="str">
        <f t="shared" si="28"/>
        <v/>
      </c>
      <c r="H116" s="32"/>
      <c r="I116" s="23" t="str">
        <f t="shared" si="29"/>
        <v/>
      </c>
      <c r="J116" s="35"/>
      <c r="K116" s="20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21"/>
      <c r="B117" s="42" t="s">
        <v>133</v>
      </c>
      <c r="C117" s="43"/>
      <c r="D117" s="17"/>
      <c r="E117" s="17"/>
      <c r="F117" s="17"/>
      <c r="G117" s="17"/>
      <c r="H117" s="17"/>
      <c r="I117" s="17"/>
      <c r="J117" s="19"/>
      <c r="K117" s="20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21"/>
      <c r="B118" s="29"/>
      <c r="C118" s="30" t="s">
        <v>120</v>
      </c>
      <c r="D118" s="30"/>
      <c r="E118" s="23" t="str">
        <f t="shared" ref="E118:E120" si="30">IF(ISBLANK(D118),"",IF(D118="N/A",0,IF(D118="Low",1,IF(D118="Medium",1.3,IF(D118="High",1.5,""))))*F118)</f>
        <v/>
      </c>
      <c r="F118" s="30"/>
      <c r="G118" s="23" t="str">
        <f t="shared" ref="G118:G120" si="31">IF(ISBLANK(D118),"",IF(D118="N/A",0,IF(D118="Low",1,IF(D118="Medium",1.3,IF(D118="High",1.5,""))))*H118)</f>
        <v/>
      </c>
      <c r="H118" s="30"/>
      <c r="I118" s="23" t="str">
        <f t="shared" ref="I118:I120" si="32">IF(ISBLANK(D118),"",IF(D118="N/A",0,IF(D118="Low",1,IF(D118="Medium",1.3,IF(D118="High",1.5,""))))*J118)</f>
        <v/>
      </c>
      <c r="J118" s="26"/>
      <c r="K118" s="20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21"/>
      <c r="B119" s="29"/>
      <c r="C119" s="30" t="s">
        <v>134</v>
      </c>
      <c r="D119" s="30"/>
      <c r="E119" s="23" t="str">
        <f t="shared" si="30"/>
        <v/>
      </c>
      <c r="F119" s="30"/>
      <c r="G119" s="23" t="str">
        <f t="shared" si="31"/>
        <v/>
      </c>
      <c r="H119" s="30"/>
      <c r="I119" s="23" t="str">
        <f t="shared" si="32"/>
        <v/>
      </c>
      <c r="J119" s="26"/>
      <c r="K119" s="20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21"/>
      <c r="B120" s="29"/>
      <c r="C120" s="30" t="s">
        <v>135</v>
      </c>
      <c r="D120" s="30"/>
      <c r="E120" s="23" t="str">
        <f t="shared" si="30"/>
        <v/>
      </c>
      <c r="F120" s="30"/>
      <c r="G120" s="23" t="str">
        <f t="shared" si="31"/>
        <v/>
      </c>
      <c r="H120" s="30"/>
      <c r="I120" s="23" t="str">
        <f t="shared" si="32"/>
        <v/>
      </c>
      <c r="J120" s="26"/>
      <c r="K120" s="20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25"/>
      <c r="B121" s="42" t="s">
        <v>122</v>
      </c>
      <c r="C121" s="43"/>
      <c r="D121" s="17"/>
      <c r="E121" s="17"/>
      <c r="F121" s="17"/>
      <c r="G121" s="17"/>
      <c r="H121" s="17"/>
      <c r="I121" s="17"/>
      <c r="J121" s="19"/>
      <c r="K121" s="20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21"/>
      <c r="B122" s="22"/>
      <c r="C122" s="23" t="s">
        <v>123</v>
      </c>
      <c r="D122" s="23"/>
      <c r="E122" s="23" t="str">
        <f t="shared" ref="E122:E130" si="33">IF(ISBLANK(D122),"",IF(D122="N/A",0,IF(D122="Low",1,IF(D122="Medium",1.3,IF(D122="High",1.5,""))))*F122)</f>
        <v/>
      </c>
      <c r="F122" s="23"/>
      <c r="G122" s="23" t="str">
        <f t="shared" ref="G122:G130" si="34">IF(ISBLANK(D122),"",IF(D122="N/A",0,IF(D122="Low",1,IF(D122="Medium",1.3,IF(D122="High",1.5,""))))*H122)</f>
        <v/>
      </c>
      <c r="H122" s="23"/>
      <c r="I122" s="23" t="str">
        <f t="shared" ref="I122:I130" si="35">IF(ISBLANK(D122),"",IF(D122="N/A",0,IF(D122="Low",1,IF(D122="Medium",1.3,IF(D122="High",1.5,""))))*J122)</f>
        <v/>
      </c>
      <c r="J122" s="24"/>
      <c r="K122" s="20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21"/>
      <c r="B123" s="29"/>
      <c r="C123" s="30" t="s">
        <v>124</v>
      </c>
      <c r="D123" s="30"/>
      <c r="E123" s="23" t="str">
        <f t="shared" si="33"/>
        <v/>
      </c>
      <c r="F123" s="30"/>
      <c r="G123" s="23" t="str">
        <f t="shared" si="34"/>
        <v/>
      </c>
      <c r="H123" s="30"/>
      <c r="I123" s="23" t="str">
        <f t="shared" si="35"/>
        <v/>
      </c>
      <c r="J123" s="26"/>
      <c r="K123" s="20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21"/>
      <c r="B124" s="29"/>
      <c r="C124" s="30" t="s">
        <v>125</v>
      </c>
      <c r="D124" s="30"/>
      <c r="E124" s="23" t="str">
        <f t="shared" si="33"/>
        <v/>
      </c>
      <c r="F124" s="30"/>
      <c r="G124" s="23" t="str">
        <f t="shared" si="34"/>
        <v/>
      </c>
      <c r="H124" s="30"/>
      <c r="I124" s="23" t="str">
        <f t="shared" si="35"/>
        <v/>
      </c>
      <c r="J124" s="26"/>
      <c r="K124" s="20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21"/>
      <c r="B125" s="29"/>
      <c r="C125" s="30" t="s">
        <v>126</v>
      </c>
      <c r="D125" s="30"/>
      <c r="E125" s="23" t="str">
        <f t="shared" si="33"/>
        <v/>
      </c>
      <c r="F125" s="30"/>
      <c r="G125" s="23" t="str">
        <f t="shared" si="34"/>
        <v/>
      </c>
      <c r="H125" s="30"/>
      <c r="I125" s="23" t="str">
        <f t="shared" si="35"/>
        <v/>
      </c>
      <c r="J125" s="26"/>
      <c r="K125" s="20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21"/>
      <c r="B126" s="29"/>
      <c r="C126" s="30" t="s">
        <v>127</v>
      </c>
      <c r="D126" s="30"/>
      <c r="E126" s="23" t="str">
        <f t="shared" si="33"/>
        <v/>
      </c>
      <c r="F126" s="30"/>
      <c r="G126" s="23" t="str">
        <f t="shared" si="34"/>
        <v/>
      </c>
      <c r="H126" s="30"/>
      <c r="I126" s="23" t="str">
        <f t="shared" si="35"/>
        <v/>
      </c>
      <c r="J126" s="26"/>
      <c r="K126" s="20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>
      <c r="A127" s="21"/>
      <c r="B127" s="29"/>
      <c r="C127" s="30" t="s">
        <v>128</v>
      </c>
      <c r="D127" s="30"/>
      <c r="E127" s="23" t="str">
        <f t="shared" si="33"/>
        <v/>
      </c>
      <c r="F127" s="30"/>
      <c r="G127" s="23" t="str">
        <f t="shared" si="34"/>
        <v/>
      </c>
      <c r="H127" s="30"/>
      <c r="I127" s="23" t="str">
        <f t="shared" si="35"/>
        <v/>
      </c>
      <c r="J127" s="26"/>
      <c r="K127" s="20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21"/>
      <c r="B128" s="29"/>
      <c r="C128" s="30" t="s">
        <v>129</v>
      </c>
      <c r="D128" s="30"/>
      <c r="E128" s="23" t="str">
        <f t="shared" si="33"/>
        <v/>
      </c>
      <c r="F128" s="30"/>
      <c r="G128" s="23" t="str">
        <f t="shared" si="34"/>
        <v/>
      </c>
      <c r="H128" s="30"/>
      <c r="I128" s="23" t="str">
        <f t="shared" si="35"/>
        <v/>
      </c>
      <c r="J128" s="26"/>
      <c r="K128" s="20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21"/>
      <c r="B129" s="29"/>
      <c r="C129" s="30" t="s">
        <v>130</v>
      </c>
      <c r="D129" s="30"/>
      <c r="E129" s="23" t="str">
        <f t="shared" si="33"/>
        <v/>
      </c>
      <c r="F129" s="30"/>
      <c r="G129" s="23" t="str">
        <f t="shared" si="34"/>
        <v/>
      </c>
      <c r="H129" s="30"/>
      <c r="I129" s="23" t="str">
        <f t="shared" si="35"/>
        <v/>
      </c>
      <c r="J129" s="26"/>
      <c r="K129" s="20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21"/>
      <c r="B130" s="29"/>
      <c r="C130" s="30" t="s">
        <v>131</v>
      </c>
      <c r="D130" s="30"/>
      <c r="E130" s="23" t="str">
        <f t="shared" si="33"/>
        <v/>
      </c>
      <c r="F130" s="30"/>
      <c r="G130" s="23" t="str">
        <f t="shared" si="34"/>
        <v/>
      </c>
      <c r="H130" s="30"/>
      <c r="I130" s="23" t="str">
        <f t="shared" si="35"/>
        <v/>
      </c>
      <c r="J130" s="26"/>
      <c r="K130" s="20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38"/>
      <c r="B131" s="44" t="s">
        <v>132</v>
      </c>
      <c r="C131" s="45"/>
      <c r="D131" s="39"/>
      <c r="E131" s="39">
        <f>SUM(E7:E130)</f>
        <v>0</v>
      </c>
      <c r="F131" s="40">
        <f>IFERROR(IF(ISBLANK(E131),"",E131),"")</f>
        <v>0</v>
      </c>
      <c r="G131" s="40">
        <f>SUM(G7:G130)</f>
        <v>0</v>
      </c>
      <c r="H131" s="40">
        <f>IFERROR(IF(ISBLANK(G131),"",G131),"")</f>
        <v>0</v>
      </c>
      <c r="I131" s="40">
        <f>SUM(I7:I130)</f>
        <v>0</v>
      </c>
      <c r="J131" s="41">
        <f>IFERROR(IF(ISBLANK(I131),"",I131),"")</f>
        <v>0</v>
      </c>
      <c r="K131" s="1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</sheetData>
  <mergeCells count="12">
    <mergeCell ref="B93:C93"/>
    <mergeCell ref="B105:C105"/>
    <mergeCell ref="B121:C121"/>
    <mergeCell ref="B131:C131"/>
    <mergeCell ref="B4:C4"/>
    <mergeCell ref="B6:C6"/>
    <mergeCell ref="B12:C12"/>
    <mergeCell ref="B28:C28"/>
    <mergeCell ref="B33:C33"/>
    <mergeCell ref="B44:C44"/>
    <mergeCell ref="B75:C75"/>
    <mergeCell ref="B117:C117"/>
  </mergeCells>
  <dataValidations count="2">
    <dataValidation type="list" allowBlank="1" sqref="D7:D11 D13:D27 D34:D43 D45:D62 D64:D74 D76:D79 D81:D92 D94:D104 D122:D130 D118:D120 D106:D116 D29:D32" xr:uid="{00000000-0002-0000-0000-000000000000}">
      <formula1>"High,Medium,Low,N/A"</formula1>
    </dataValidation>
    <dataValidation type="list" allowBlank="1" sqref="F7:F11 H7:H11 J7:J11 F13:F27 H13:H27 J13:J27 F34:F43 H34:H43 J34:J43 F45:F62 H45:H62 J45:J62 F64:F74 H64:H74 J64:J74 F76:F79 H76:H79 J76:J79 F81:F92 H81:H92 J81:J92 F94:F104 H94:H104 J94:J104 H118:H120 J118:J120 J122:J130 F122:F130 H122:H130 F118:F120 F106:F116 H106:H116 J106:J116 J29:J32 H29:H32 F29:F32" xr:uid="{00000000-0002-0000-0000-000001000000}">
      <formula1>"0,1,2,3,4,5"</formula1>
    </dataValidation>
  </dataValidations>
  <hyperlinks>
    <hyperlink ref="D1" r:id="rId1" xr:uid="{DF868F1B-FD5C-0E4F-9479-A2B6E787FA00}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 Capabilities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Jacquie Peterson</cp:lastModifiedBy>
  <dcterms:created xsi:type="dcterms:W3CDTF">2023-04-14T20:30:37Z</dcterms:created>
  <dcterms:modified xsi:type="dcterms:W3CDTF">2023-06-02T23:05:27Z</dcterms:modified>
</cp:coreProperties>
</file>